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biola.diaz\Downloads\"/>
    </mc:Choice>
  </mc:AlternateContent>
  <xr:revisionPtr revIDLastSave="0" documentId="13_ncr:1_{E35FDD4D-011C-4E97-8757-BF96F93C9A41}" xr6:coauthVersionLast="47" xr6:coauthVersionMax="47" xr10:uidLastSave="{00000000-0000-0000-0000-000000000000}"/>
  <bookViews>
    <workbookView xWindow="28680" yWindow="-120" windowWidth="38640" windowHeight="21120" firstSheet="2" activeTab="2" xr2:uid="{00000000-000D-0000-FFFF-FFFF00000000}"/>
  </bookViews>
  <sheets>
    <sheet name="Ofic Autorizadas" sheetId="4" state="hidden" r:id="rId1"/>
    <sheet name="CONSOLIDADO" sheetId="9" state="hidden" r:id="rId2"/>
    <sheet name="REPORTE" sheetId="11" r:id="rId3"/>
    <sheet name="Honduras en Cifras" sheetId="31" state="hidden" r:id="rId4"/>
    <sheet name="INDIVIDUAL" sheetId="1" state="hidden" r:id="rId5"/>
    <sheet name="OFICINAS POR DEPTO." sheetId="5" state="hidden" r:id="rId6"/>
    <sheet name="Seg. Piso" sheetId="14" state="hidden" r:id="rId7"/>
    <sheet name="1999" sheetId="3" state="hidden" r:id="rId8"/>
  </sheets>
  <definedNames>
    <definedName name="_xlnm.Print_Area" localSheetId="7">'1999'!$A$1:$K$144</definedName>
    <definedName name="_xlnm.Print_Area" localSheetId="1">CONSOLIDADO!$A$1:$H$31</definedName>
    <definedName name="_xlnm.Print_Area" localSheetId="3">'Honduras en Cifras'!$A$26:$H$335</definedName>
    <definedName name="_xlnm.Print_Area" localSheetId="4">INDIVIDUAL!$A$1:$H$310</definedName>
    <definedName name="_xlnm.Print_Area" localSheetId="2">REPORTE!$B$2:$L$149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0" i="11" l="1"/>
  <c r="F5" i="4" l="1"/>
  <c r="F51" i="31"/>
  <c r="F49" i="31"/>
  <c r="F41" i="31"/>
  <c r="F35" i="31"/>
  <c r="F16" i="1"/>
  <c r="F18" i="1"/>
  <c r="F37" i="31"/>
  <c r="F48" i="31"/>
  <c r="F44" i="31"/>
  <c r="F40" i="31"/>
  <c r="F39" i="31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E36" i="3"/>
  <c r="F36" i="3"/>
  <c r="G36" i="3"/>
  <c r="H36" i="3"/>
  <c r="I36" i="3"/>
  <c r="K36" i="3"/>
  <c r="J40" i="3"/>
  <c r="J41" i="3"/>
  <c r="J42" i="3"/>
  <c r="E43" i="3"/>
  <c r="F43" i="3"/>
  <c r="G43" i="3"/>
  <c r="H43" i="3"/>
  <c r="I43" i="3"/>
  <c r="E15" i="4" s="1"/>
  <c r="K43" i="3"/>
  <c r="J47" i="3"/>
  <c r="J48" i="3"/>
  <c r="J49" i="3"/>
  <c r="J50" i="3"/>
  <c r="E51" i="3"/>
  <c r="E17" i="4" s="1"/>
  <c r="F51" i="3"/>
  <c r="G51" i="3"/>
  <c r="H51" i="3"/>
  <c r="I51" i="3"/>
  <c r="E21" i="4" s="1"/>
  <c r="K51" i="3"/>
  <c r="J55" i="3"/>
  <c r="J56" i="3"/>
  <c r="E57" i="3"/>
  <c r="F57" i="3"/>
  <c r="G57" i="3"/>
  <c r="H57" i="3"/>
  <c r="I57" i="3"/>
  <c r="E27" i="4" s="1"/>
  <c r="K57" i="3"/>
  <c r="J61" i="3"/>
  <c r="J62" i="3"/>
  <c r="J63" i="3"/>
  <c r="J64" i="3"/>
  <c r="J65" i="3"/>
  <c r="J66" i="3"/>
  <c r="J67" i="3"/>
  <c r="J68" i="3"/>
  <c r="J69" i="3"/>
  <c r="J70" i="3"/>
  <c r="J71" i="3"/>
  <c r="E72" i="3"/>
  <c r="F72" i="3"/>
  <c r="G72" i="3"/>
  <c r="H72" i="3"/>
  <c r="I72" i="3"/>
  <c r="K72" i="3"/>
  <c r="A78" i="3"/>
  <c r="J87" i="3"/>
  <c r="J88" i="3"/>
  <c r="E89" i="3"/>
  <c r="F89" i="3"/>
  <c r="G89" i="3"/>
  <c r="E41" i="4" s="1"/>
  <c r="H89" i="3"/>
  <c r="I89" i="3"/>
  <c r="K89" i="3"/>
  <c r="J93" i="3"/>
  <c r="J94" i="3"/>
  <c r="E95" i="3"/>
  <c r="E45" i="4" s="1"/>
  <c r="F95" i="3"/>
  <c r="G95" i="3"/>
  <c r="E47" i="4" s="1"/>
  <c r="H95" i="3"/>
  <c r="I95" i="3"/>
  <c r="K95" i="3"/>
  <c r="J99" i="3"/>
  <c r="J100" i="3"/>
  <c r="J101" i="3"/>
  <c r="J102" i="3"/>
  <c r="J103" i="3"/>
  <c r="J104" i="3"/>
  <c r="E105" i="3"/>
  <c r="E51" i="4" s="1"/>
  <c r="F105" i="3"/>
  <c r="G105" i="3"/>
  <c r="H105" i="3"/>
  <c r="I105" i="3"/>
  <c r="K105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E122" i="3"/>
  <c r="F122" i="3"/>
  <c r="G122" i="3"/>
  <c r="H122" i="3"/>
  <c r="E60" i="4" s="1"/>
  <c r="I122" i="3"/>
  <c r="K122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E139" i="3"/>
  <c r="E63" i="4" s="1"/>
  <c r="F139" i="3"/>
  <c r="G139" i="3"/>
  <c r="H139" i="3"/>
  <c r="I139" i="3"/>
  <c r="E67" i="4" s="1"/>
  <c r="K139" i="3"/>
  <c r="F5" i="14"/>
  <c r="G5" i="14"/>
  <c r="F6" i="14"/>
  <c r="G6" i="14"/>
  <c r="F7" i="14"/>
  <c r="G7" i="14"/>
  <c r="F8" i="14"/>
  <c r="G8" i="14"/>
  <c r="F9" i="14"/>
  <c r="G9" i="14"/>
  <c r="F10" i="14"/>
  <c r="G10" i="14"/>
  <c r="F11" i="14"/>
  <c r="G11" i="14"/>
  <c r="F12" i="14"/>
  <c r="G12" i="14"/>
  <c r="F13" i="14"/>
  <c r="G13" i="14"/>
  <c r="F14" i="14"/>
  <c r="G14" i="14"/>
  <c r="F15" i="14"/>
  <c r="G15" i="14"/>
  <c r="F16" i="14"/>
  <c r="G16" i="14"/>
  <c r="F17" i="14"/>
  <c r="G17" i="14"/>
  <c r="F18" i="14"/>
  <c r="G18" i="14"/>
  <c r="F19" i="14"/>
  <c r="G19" i="14"/>
  <c r="F20" i="14"/>
  <c r="G20" i="14"/>
  <c r="F21" i="14"/>
  <c r="G21" i="14"/>
  <c r="F22" i="14"/>
  <c r="G22" i="14"/>
  <c r="B23" i="14"/>
  <c r="C23" i="14"/>
  <c r="D23" i="14"/>
  <c r="E23" i="14"/>
  <c r="F28" i="14"/>
  <c r="G28" i="14"/>
  <c r="F29" i="14"/>
  <c r="G29" i="14"/>
  <c r="F30" i="14"/>
  <c r="G30" i="14"/>
  <c r="F31" i="14"/>
  <c r="G31" i="14"/>
  <c r="F32" i="14"/>
  <c r="G32" i="14"/>
  <c r="F33" i="14"/>
  <c r="G33" i="14"/>
  <c r="F34" i="14"/>
  <c r="G34" i="14"/>
  <c r="F35" i="14"/>
  <c r="G35" i="14"/>
  <c r="F36" i="14"/>
  <c r="G36" i="14"/>
  <c r="F37" i="14"/>
  <c r="G37" i="14"/>
  <c r="F38" i="14"/>
  <c r="G38" i="14"/>
  <c r="F39" i="14"/>
  <c r="G39" i="14"/>
  <c r="F40" i="14"/>
  <c r="G40" i="14"/>
  <c r="F41" i="14"/>
  <c r="G41" i="14"/>
  <c r="F42" i="14"/>
  <c r="G42" i="14"/>
  <c r="F43" i="14"/>
  <c r="G43" i="14"/>
  <c r="F44" i="14"/>
  <c r="G44" i="14"/>
  <c r="F45" i="14"/>
  <c r="G45" i="14"/>
  <c r="B46" i="14"/>
  <c r="C46" i="14"/>
  <c r="D46" i="14"/>
  <c r="E46" i="14"/>
  <c r="F51" i="14"/>
  <c r="G51" i="14"/>
  <c r="F52" i="14"/>
  <c r="G52" i="14"/>
  <c r="F53" i="14"/>
  <c r="G53" i="14"/>
  <c r="F54" i="14"/>
  <c r="G54" i="14"/>
  <c r="F55" i="14"/>
  <c r="G55" i="14"/>
  <c r="F56" i="14"/>
  <c r="G56" i="14"/>
  <c r="F57" i="14"/>
  <c r="G57" i="14"/>
  <c r="F58" i="14"/>
  <c r="G58" i="14"/>
  <c r="F59" i="14"/>
  <c r="G59" i="14"/>
  <c r="F60" i="14"/>
  <c r="G60" i="14"/>
  <c r="F61" i="14"/>
  <c r="G61" i="14"/>
  <c r="F62" i="14"/>
  <c r="G62" i="14"/>
  <c r="F63" i="14"/>
  <c r="G63" i="14"/>
  <c r="F64" i="14"/>
  <c r="G64" i="14"/>
  <c r="F65" i="14"/>
  <c r="G65" i="14"/>
  <c r="F66" i="14"/>
  <c r="G66" i="14"/>
  <c r="F67" i="14"/>
  <c r="G67" i="14"/>
  <c r="F68" i="14"/>
  <c r="G68" i="14"/>
  <c r="B69" i="14"/>
  <c r="C69" i="14"/>
  <c r="D69" i="14"/>
  <c r="E69" i="14"/>
  <c r="F74" i="14"/>
  <c r="G74" i="14"/>
  <c r="F75" i="14"/>
  <c r="G75" i="14"/>
  <c r="F76" i="14"/>
  <c r="G76" i="14"/>
  <c r="F77" i="14"/>
  <c r="G77" i="14"/>
  <c r="F78" i="14"/>
  <c r="G78" i="14"/>
  <c r="F79" i="14"/>
  <c r="G79" i="14"/>
  <c r="F80" i="14"/>
  <c r="G80" i="14"/>
  <c r="F81" i="14"/>
  <c r="G81" i="14"/>
  <c r="F82" i="14"/>
  <c r="G82" i="14"/>
  <c r="F83" i="14"/>
  <c r="G83" i="14"/>
  <c r="F84" i="14"/>
  <c r="G84" i="14"/>
  <c r="F85" i="14"/>
  <c r="G85" i="14"/>
  <c r="F86" i="14"/>
  <c r="G86" i="14"/>
  <c r="F87" i="14"/>
  <c r="G87" i="14"/>
  <c r="F88" i="14"/>
  <c r="G88" i="14"/>
  <c r="F89" i="14"/>
  <c r="G89" i="14"/>
  <c r="F90" i="14"/>
  <c r="G90" i="14"/>
  <c r="F91" i="14"/>
  <c r="G91" i="14"/>
  <c r="B92" i="14"/>
  <c r="C92" i="14"/>
  <c r="D92" i="14"/>
  <c r="D93" i="14" s="1"/>
  <c r="E92" i="14"/>
  <c r="C11" i="1"/>
  <c r="C35" i="31"/>
  <c r="C17" i="1"/>
  <c r="C37" i="31"/>
  <c r="C38" i="31"/>
  <c r="C39" i="31"/>
  <c r="C9" i="1"/>
  <c r="C42" i="31"/>
  <c r="C43" i="31"/>
  <c r="C44" i="31"/>
  <c r="C46" i="31"/>
  <c r="C47" i="31"/>
  <c r="C48" i="31"/>
  <c r="C49" i="31"/>
  <c r="C51" i="31"/>
  <c r="D11" i="1"/>
  <c r="D23" i="1"/>
  <c r="D36" i="31"/>
  <c r="D13" i="1"/>
  <c r="D38" i="31"/>
  <c r="D12" i="1"/>
  <c r="D40" i="31"/>
  <c r="D41" i="31"/>
  <c r="D42" i="31"/>
  <c r="D26" i="1"/>
  <c r="D18" i="1"/>
  <c r="D25" i="1"/>
  <c r="D46" i="31"/>
  <c r="D19" i="1"/>
  <c r="D14" i="1"/>
  <c r="D16" i="1"/>
  <c r="D22" i="1"/>
  <c r="D21" i="1"/>
  <c r="E34" i="31"/>
  <c r="E35" i="31"/>
  <c r="E36" i="31"/>
  <c r="E13" i="1"/>
  <c r="E10" i="1"/>
  <c r="E12" i="1"/>
  <c r="E15" i="1"/>
  <c r="E41" i="31"/>
  <c r="E24" i="1"/>
  <c r="E18" i="1"/>
  <c r="E25" i="1"/>
  <c r="E47" i="31"/>
  <c r="E14" i="1"/>
  <c r="E16" i="1"/>
  <c r="E22" i="1"/>
  <c r="E51" i="31"/>
  <c r="F34" i="31"/>
  <c r="F38" i="31"/>
  <c r="F42" i="31"/>
  <c r="F43" i="31"/>
  <c r="F45" i="31"/>
  <c r="F46" i="31"/>
  <c r="F47" i="31"/>
  <c r="F50" i="31"/>
  <c r="F13" i="1"/>
  <c r="G40" i="31"/>
  <c r="F24" i="1"/>
  <c r="G43" i="31"/>
  <c r="G45" i="31"/>
  <c r="F20" i="1"/>
  <c r="G47" i="31"/>
  <c r="B24" i="5"/>
  <c r="C24" i="5"/>
  <c r="D24" i="5"/>
  <c r="E24" i="5"/>
  <c r="F24" i="5"/>
  <c r="B50" i="5"/>
  <c r="C50" i="5"/>
  <c r="D50" i="5"/>
  <c r="E50" i="5"/>
  <c r="F50" i="5"/>
  <c r="B28" i="1"/>
  <c r="C40" i="1"/>
  <c r="C59" i="1" s="1"/>
  <c r="D40" i="1"/>
  <c r="E40" i="1"/>
  <c r="E59" i="1" s="1"/>
  <c r="F40" i="1"/>
  <c r="F59" i="1" s="1"/>
  <c r="H40" i="1"/>
  <c r="H59" i="1" s="1"/>
  <c r="C41" i="1"/>
  <c r="D41" i="1"/>
  <c r="G41" i="1" s="1"/>
  <c r="E41" i="1"/>
  <c r="F41" i="1"/>
  <c r="H41" i="1"/>
  <c r="C42" i="1"/>
  <c r="D42" i="1"/>
  <c r="E42" i="1"/>
  <c r="F42" i="1"/>
  <c r="H42" i="1"/>
  <c r="C43" i="1"/>
  <c r="D43" i="1"/>
  <c r="E43" i="1"/>
  <c r="F43" i="1"/>
  <c r="H43" i="1"/>
  <c r="C44" i="1"/>
  <c r="D44" i="1"/>
  <c r="E44" i="1"/>
  <c r="F44" i="1"/>
  <c r="H44" i="1"/>
  <c r="C45" i="1"/>
  <c r="D45" i="1"/>
  <c r="E45" i="1"/>
  <c r="F45" i="1"/>
  <c r="H45" i="1"/>
  <c r="C46" i="1"/>
  <c r="D46" i="1"/>
  <c r="E46" i="1"/>
  <c r="F46" i="1"/>
  <c r="H46" i="1"/>
  <c r="C47" i="1"/>
  <c r="D47" i="1"/>
  <c r="E47" i="1"/>
  <c r="F47" i="1"/>
  <c r="H47" i="1"/>
  <c r="C48" i="1"/>
  <c r="D48" i="1"/>
  <c r="E48" i="1"/>
  <c r="F48" i="1"/>
  <c r="H48" i="1"/>
  <c r="C49" i="1"/>
  <c r="D49" i="1"/>
  <c r="E49" i="1"/>
  <c r="F49" i="1"/>
  <c r="H49" i="1"/>
  <c r="C50" i="1"/>
  <c r="D50" i="1"/>
  <c r="E50" i="1"/>
  <c r="F50" i="1"/>
  <c r="H50" i="1"/>
  <c r="C51" i="1"/>
  <c r="D51" i="1"/>
  <c r="E51" i="1"/>
  <c r="F51" i="1"/>
  <c r="H51" i="1"/>
  <c r="C52" i="1"/>
  <c r="D52" i="1"/>
  <c r="E52" i="1"/>
  <c r="F52" i="1"/>
  <c r="H52" i="1"/>
  <c r="C53" i="1"/>
  <c r="D53" i="1"/>
  <c r="E53" i="1"/>
  <c r="F53" i="1"/>
  <c r="H53" i="1"/>
  <c r="C54" i="1"/>
  <c r="D54" i="1"/>
  <c r="E54" i="1"/>
  <c r="F54" i="1"/>
  <c r="H54" i="1"/>
  <c r="C55" i="1"/>
  <c r="D55" i="1"/>
  <c r="E55" i="1"/>
  <c r="F55" i="1"/>
  <c r="H55" i="1"/>
  <c r="C56" i="1"/>
  <c r="D56" i="1"/>
  <c r="E56" i="1"/>
  <c r="F56" i="1"/>
  <c r="H56" i="1"/>
  <c r="C57" i="1"/>
  <c r="D57" i="1"/>
  <c r="E57" i="1"/>
  <c r="F57" i="1"/>
  <c r="H57" i="1"/>
  <c r="B59" i="1"/>
  <c r="C71" i="1"/>
  <c r="D71" i="1"/>
  <c r="D90" i="1" s="1"/>
  <c r="E71" i="1"/>
  <c r="E90" i="1" s="1"/>
  <c r="F71" i="1"/>
  <c r="F90" i="1"/>
  <c r="H71" i="1"/>
  <c r="H90" i="1" s="1"/>
  <c r="C72" i="1"/>
  <c r="D72" i="1"/>
  <c r="E72" i="1"/>
  <c r="F72" i="1"/>
  <c r="H72" i="1"/>
  <c r="C73" i="1"/>
  <c r="D73" i="1"/>
  <c r="E73" i="1"/>
  <c r="F73" i="1"/>
  <c r="H73" i="1"/>
  <c r="C74" i="1"/>
  <c r="D74" i="1"/>
  <c r="E74" i="1"/>
  <c r="F74" i="1"/>
  <c r="H74" i="1"/>
  <c r="C75" i="1"/>
  <c r="D75" i="1"/>
  <c r="E75" i="1"/>
  <c r="F75" i="1"/>
  <c r="H75" i="1"/>
  <c r="C76" i="1"/>
  <c r="D76" i="1"/>
  <c r="E76" i="1"/>
  <c r="F76" i="1"/>
  <c r="H76" i="1"/>
  <c r="C77" i="1"/>
  <c r="D77" i="1"/>
  <c r="E77" i="1"/>
  <c r="F77" i="1"/>
  <c r="H77" i="1"/>
  <c r="C78" i="1"/>
  <c r="D78" i="1"/>
  <c r="E78" i="1"/>
  <c r="F78" i="1"/>
  <c r="H78" i="1"/>
  <c r="C79" i="1"/>
  <c r="D79" i="1"/>
  <c r="E79" i="1"/>
  <c r="F79" i="1"/>
  <c r="H79" i="1"/>
  <c r="C80" i="1"/>
  <c r="D80" i="1"/>
  <c r="E80" i="1"/>
  <c r="F80" i="1"/>
  <c r="H80" i="1"/>
  <c r="C81" i="1"/>
  <c r="D81" i="1"/>
  <c r="E81" i="1"/>
  <c r="F81" i="1"/>
  <c r="H81" i="1"/>
  <c r="C82" i="1"/>
  <c r="D82" i="1"/>
  <c r="E82" i="1"/>
  <c r="F82" i="1"/>
  <c r="H82" i="1"/>
  <c r="C83" i="1"/>
  <c r="D83" i="1"/>
  <c r="E83" i="1"/>
  <c r="F83" i="1"/>
  <c r="H83" i="1"/>
  <c r="C84" i="1"/>
  <c r="D84" i="1"/>
  <c r="E84" i="1"/>
  <c r="F84" i="1"/>
  <c r="H84" i="1"/>
  <c r="C85" i="1"/>
  <c r="D85" i="1"/>
  <c r="E85" i="1"/>
  <c r="F85" i="1"/>
  <c r="H85" i="1"/>
  <c r="C86" i="1"/>
  <c r="D86" i="1"/>
  <c r="E86" i="1"/>
  <c r="F86" i="1"/>
  <c r="H86" i="1"/>
  <c r="C87" i="1"/>
  <c r="D87" i="1"/>
  <c r="E87" i="1"/>
  <c r="F87" i="1"/>
  <c r="H87" i="1"/>
  <c r="C88" i="1"/>
  <c r="D88" i="1"/>
  <c r="E88" i="1"/>
  <c r="F88" i="1"/>
  <c r="H88" i="1"/>
  <c r="B90" i="1"/>
  <c r="C102" i="1"/>
  <c r="D102" i="1"/>
  <c r="D121" i="1" s="1"/>
  <c r="E102" i="1"/>
  <c r="E121" i="1" s="1"/>
  <c r="F102" i="1"/>
  <c r="F121" i="1" s="1"/>
  <c r="H102" i="1"/>
  <c r="H121" i="1" s="1"/>
  <c r="C103" i="1"/>
  <c r="D103" i="1"/>
  <c r="E103" i="1"/>
  <c r="F103" i="1"/>
  <c r="H103" i="1"/>
  <c r="C104" i="1"/>
  <c r="D104" i="1"/>
  <c r="E104" i="1"/>
  <c r="F104" i="1"/>
  <c r="H104" i="1"/>
  <c r="C105" i="1"/>
  <c r="D105" i="1"/>
  <c r="E105" i="1"/>
  <c r="F105" i="1"/>
  <c r="H105" i="1"/>
  <c r="C106" i="1"/>
  <c r="D106" i="1"/>
  <c r="E106" i="1"/>
  <c r="F106" i="1"/>
  <c r="H106" i="1"/>
  <c r="C107" i="1"/>
  <c r="D107" i="1"/>
  <c r="E107" i="1"/>
  <c r="F107" i="1"/>
  <c r="H107" i="1"/>
  <c r="C108" i="1"/>
  <c r="D108" i="1"/>
  <c r="E108" i="1"/>
  <c r="F108" i="1"/>
  <c r="H108" i="1"/>
  <c r="C109" i="1"/>
  <c r="D109" i="1"/>
  <c r="E109" i="1"/>
  <c r="F109" i="1"/>
  <c r="H109" i="1"/>
  <c r="C110" i="1"/>
  <c r="D110" i="1"/>
  <c r="E110" i="1"/>
  <c r="F110" i="1"/>
  <c r="H110" i="1"/>
  <c r="C111" i="1"/>
  <c r="D111" i="1"/>
  <c r="E111" i="1"/>
  <c r="F111" i="1"/>
  <c r="H111" i="1"/>
  <c r="C112" i="1"/>
  <c r="D112" i="1"/>
  <c r="E112" i="1"/>
  <c r="F112" i="1"/>
  <c r="H112" i="1"/>
  <c r="C113" i="1"/>
  <c r="D113" i="1"/>
  <c r="E113" i="1"/>
  <c r="F113" i="1"/>
  <c r="H113" i="1"/>
  <c r="C114" i="1"/>
  <c r="D114" i="1"/>
  <c r="E114" i="1"/>
  <c r="F114" i="1"/>
  <c r="H114" i="1"/>
  <c r="C115" i="1"/>
  <c r="D115" i="1"/>
  <c r="E115" i="1"/>
  <c r="F115" i="1"/>
  <c r="H115" i="1"/>
  <c r="C116" i="1"/>
  <c r="D116" i="1"/>
  <c r="E116" i="1"/>
  <c r="F116" i="1"/>
  <c r="H116" i="1"/>
  <c r="C117" i="1"/>
  <c r="D117" i="1"/>
  <c r="E117" i="1"/>
  <c r="F117" i="1"/>
  <c r="H117" i="1"/>
  <c r="C118" i="1"/>
  <c r="D118" i="1"/>
  <c r="E118" i="1"/>
  <c r="F118" i="1"/>
  <c r="H118" i="1"/>
  <c r="C119" i="1"/>
  <c r="D119" i="1"/>
  <c r="E119" i="1"/>
  <c r="F119" i="1"/>
  <c r="H119" i="1"/>
  <c r="B121" i="1"/>
  <c r="C133" i="1"/>
  <c r="G133" i="1" s="1"/>
  <c r="D133" i="1"/>
  <c r="D152" i="1" s="1"/>
  <c r="E133" i="1"/>
  <c r="E152" i="1" s="1"/>
  <c r="F133" i="1"/>
  <c r="F152" i="1" s="1"/>
  <c r="H133" i="1"/>
  <c r="H152" i="1" s="1"/>
  <c r="C134" i="1"/>
  <c r="G134" i="1" s="1"/>
  <c r="D134" i="1"/>
  <c r="E134" i="1"/>
  <c r="F134" i="1"/>
  <c r="H134" i="1"/>
  <c r="C135" i="1"/>
  <c r="G135" i="1" s="1"/>
  <c r="D135" i="1"/>
  <c r="E135" i="1"/>
  <c r="F135" i="1"/>
  <c r="H135" i="1"/>
  <c r="C136" i="1"/>
  <c r="G136" i="1" s="1"/>
  <c r="D136" i="1"/>
  <c r="E136" i="1"/>
  <c r="F136" i="1"/>
  <c r="H136" i="1"/>
  <c r="C137" i="1"/>
  <c r="G137" i="1" s="1"/>
  <c r="D137" i="1"/>
  <c r="E137" i="1"/>
  <c r="F137" i="1"/>
  <c r="H137" i="1"/>
  <c r="C138" i="1"/>
  <c r="G138" i="1" s="1"/>
  <c r="D138" i="1"/>
  <c r="E138" i="1"/>
  <c r="F138" i="1"/>
  <c r="H138" i="1"/>
  <c r="C139" i="1"/>
  <c r="G139" i="1" s="1"/>
  <c r="D139" i="1"/>
  <c r="E139" i="1"/>
  <c r="F139" i="1"/>
  <c r="H139" i="1"/>
  <c r="C140" i="1"/>
  <c r="G140" i="1" s="1"/>
  <c r="D140" i="1"/>
  <c r="E140" i="1"/>
  <c r="F140" i="1"/>
  <c r="H140" i="1"/>
  <c r="C141" i="1"/>
  <c r="G141" i="1" s="1"/>
  <c r="D141" i="1"/>
  <c r="E141" i="1"/>
  <c r="F141" i="1"/>
  <c r="H141" i="1"/>
  <c r="C142" i="1"/>
  <c r="G142" i="1" s="1"/>
  <c r="D142" i="1"/>
  <c r="E142" i="1"/>
  <c r="F142" i="1"/>
  <c r="H142" i="1"/>
  <c r="C143" i="1"/>
  <c r="G143" i="1" s="1"/>
  <c r="D143" i="1"/>
  <c r="E143" i="1"/>
  <c r="F143" i="1"/>
  <c r="H143" i="1"/>
  <c r="C144" i="1"/>
  <c r="G144" i="1" s="1"/>
  <c r="D144" i="1"/>
  <c r="E144" i="1"/>
  <c r="F144" i="1"/>
  <c r="H144" i="1"/>
  <c r="C145" i="1"/>
  <c r="G145" i="1" s="1"/>
  <c r="D145" i="1"/>
  <c r="E145" i="1"/>
  <c r="F145" i="1"/>
  <c r="H145" i="1"/>
  <c r="C146" i="1"/>
  <c r="G146" i="1" s="1"/>
  <c r="D146" i="1"/>
  <c r="E146" i="1"/>
  <c r="F146" i="1"/>
  <c r="H146" i="1"/>
  <c r="C147" i="1"/>
  <c r="G147" i="1" s="1"/>
  <c r="D147" i="1"/>
  <c r="E147" i="1"/>
  <c r="F147" i="1"/>
  <c r="H147" i="1"/>
  <c r="C148" i="1"/>
  <c r="G148" i="1" s="1"/>
  <c r="D148" i="1"/>
  <c r="E148" i="1"/>
  <c r="F148" i="1"/>
  <c r="H148" i="1"/>
  <c r="C149" i="1"/>
  <c r="G149" i="1"/>
  <c r="D149" i="1"/>
  <c r="E149" i="1"/>
  <c r="F149" i="1"/>
  <c r="H149" i="1"/>
  <c r="C150" i="1"/>
  <c r="G150" i="1" s="1"/>
  <c r="D150" i="1"/>
  <c r="E150" i="1"/>
  <c r="F150" i="1"/>
  <c r="H150" i="1"/>
  <c r="D151" i="1"/>
  <c r="B152" i="1"/>
  <c r="C164" i="1"/>
  <c r="D164" i="1"/>
  <c r="D183" i="1" s="1"/>
  <c r="E164" i="1"/>
  <c r="E183" i="1" s="1"/>
  <c r="F164" i="1"/>
  <c r="F183" i="1"/>
  <c r="H164" i="1"/>
  <c r="H183" i="1" s="1"/>
  <c r="C165" i="1"/>
  <c r="G165" i="1" s="1"/>
  <c r="D165" i="1"/>
  <c r="E165" i="1"/>
  <c r="F165" i="1"/>
  <c r="H165" i="1"/>
  <c r="C166" i="1"/>
  <c r="G166" i="1" s="1"/>
  <c r="D166" i="1"/>
  <c r="E166" i="1"/>
  <c r="F166" i="1"/>
  <c r="H166" i="1"/>
  <c r="C167" i="1"/>
  <c r="G167" i="1" s="1"/>
  <c r="D167" i="1"/>
  <c r="E167" i="1"/>
  <c r="F167" i="1"/>
  <c r="H167" i="1"/>
  <c r="C168" i="1"/>
  <c r="G168" i="1" s="1"/>
  <c r="D168" i="1"/>
  <c r="E168" i="1"/>
  <c r="F168" i="1"/>
  <c r="H168" i="1"/>
  <c r="C169" i="1"/>
  <c r="G169" i="1" s="1"/>
  <c r="D169" i="1"/>
  <c r="E169" i="1"/>
  <c r="F169" i="1"/>
  <c r="H169" i="1"/>
  <c r="C170" i="1"/>
  <c r="G170" i="1" s="1"/>
  <c r="D170" i="1"/>
  <c r="E170" i="1"/>
  <c r="F170" i="1"/>
  <c r="H170" i="1"/>
  <c r="C171" i="1"/>
  <c r="G171" i="1" s="1"/>
  <c r="D171" i="1"/>
  <c r="E171" i="1"/>
  <c r="F171" i="1"/>
  <c r="H171" i="1"/>
  <c r="C172" i="1"/>
  <c r="G172" i="1" s="1"/>
  <c r="D172" i="1"/>
  <c r="E172" i="1"/>
  <c r="F172" i="1"/>
  <c r="H172" i="1"/>
  <c r="C173" i="1"/>
  <c r="G173" i="1" s="1"/>
  <c r="D173" i="1"/>
  <c r="E173" i="1"/>
  <c r="F173" i="1"/>
  <c r="H173" i="1"/>
  <c r="C174" i="1"/>
  <c r="G174" i="1" s="1"/>
  <c r="D174" i="1"/>
  <c r="E174" i="1"/>
  <c r="F174" i="1"/>
  <c r="H174" i="1"/>
  <c r="C175" i="1"/>
  <c r="G175" i="1" s="1"/>
  <c r="D175" i="1"/>
  <c r="E175" i="1"/>
  <c r="F175" i="1"/>
  <c r="H175" i="1"/>
  <c r="C176" i="1"/>
  <c r="G176" i="1" s="1"/>
  <c r="D176" i="1"/>
  <c r="E176" i="1"/>
  <c r="F176" i="1"/>
  <c r="H176" i="1"/>
  <c r="C177" i="1"/>
  <c r="G177" i="1" s="1"/>
  <c r="D177" i="1"/>
  <c r="E177" i="1"/>
  <c r="F177" i="1"/>
  <c r="H177" i="1"/>
  <c r="C178" i="1"/>
  <c r="G178" i="1" s="1"/>
  <c r="D178" i="1"/>
  <c r="E178" i="1"/>
  <c r="F178" i="1"/>
  <c r="H178" i="1"/>
  <c r="C179" i="1"/>
  <c r="G179" i="1" s="1"/>
  <c r="D179" i="1"/>
  <c r="E179" i="1"/>
  <c r="F179" i="1"/>
  <c r="H179" i="1"/>
  <c r="C180" i="1"/>
  <c r="D180" i="1"/>
  <c r="E180" i="1"/>
  <c r="F180" i="1"/>
  <c r="H180" i="1"/>
  <c r="C181" i="1"/>
  <c r="G181" i="1" s="1"/>
  <c r="D181" i="1"/>
  <c r="E181" i="1"/>
  <c r="F181" i="1"/>
  <c r="H181" i="1"/>
  <c r="B183" i="1"/>
  <c r="C195" i="1"/>
  <c r="G195" i="1" s="1"/>
  <c r="D195" i="1"/>
  <c r="D214" i="1"/>
  <c r="E195" i="1"/>
  <c r="E214" i="1" s="1"/>
  <c r="F195" i="1"/>
  <c r="F214" i="1"/>
  <c r="H195" i="1"/>
  <c r="H214" i="1" s="1"/>
  <c r="C196" i="1"/>
  <c r="G196" i="1" s="1"/>
  <c r="D196" i="1"/>
  <c r="E196" i="1"/>
  <c r="F196" i="1"/>
  <c r="H196" i="1"/>
  <c r="C197" i="1"/>
  <c r="G197" i="1" s="1"/>
  <c r="D197" i="1"/>
  <c r="E197" i="1"/>
  <c r="F197" i="1"/>
  <c r="H197" i="1"/>
  <c r="C198" i="1"/>
  <c r="G198" i="1" s="1"/>
  <c r="D198" i="1"/>
  <c r="E198" i="1"/>
  <c r="F198" i="1"/>
  <c r="H198" i="1"/>
  <c r="C199" i="1"/>
  <c r="G199" i="1" s="1"/>
  <c r="D199" i="1"/>
  <c r="E199" i="1"/>
  <c r="F199" i="1"/>
  <c r="H199" i="1"/>
  <c r="C200" i="1"/>
  <c r="G200" i="1" s="1"/>
  <c r="D200" i="1"/>
  <c r="E200" i="1"/>
  <c r="F200" i="1"/>
  <c r="H200" i="1"/>
  <c r="C201" i="1"/>
  <c r="G201" i="1" s="1"/>
  <c r="D201" i="1"/>
  <c r="E201" i="1"/>
  <c r="F201" i="1"/>
  <c r="H201" i="1"/>
  <c r="C202" i="1"/>
  <c r="G202" i="1" s="1"/>
  <c r="D202" i="1"/>
  <c r="E202" i="1"/>
  <c r="F202" i="1"/>
  <c r="H202" i="1"/>
  <c r="C203" i="1"/>
  <c r="G203" i="1" s="1"/>
  <c r="D203" i="1"/>
  <c r="E203" i="1"/>
  <c r="F203" i="1"/>
  <c r="H203" i="1"/>
  <c r="C204" i="1"/>
  <c r="G204" i="1" s="1"/>
  <c r="D204" i="1"/>
  <c r="E204" i="1"/>
  <c r="F204" i="1"/>
  <c r="H204" i="1"/>
  <c r="C205" i="1"/>
  <c r="G205" i="1" s="1"/>
  <c r="D205" i="1"/>
  <c r="E205" i="1"/>
  <c r="F205" i="1"/>
  <c r="H205" i="1"/>
  <c r="C206" i="1"/>
  <c r="G206" i="1" s="1"/>
  <c r="D206" i="1"/>
  <c r="E206" i="1"/>
  <c r="F206" i="1"/>
  <c r="H206" i="1"/>
  <c r="C207" i="1"/>
  <c r="G207" i="1" s="1"/>
  <c r="D207" i="1"/>
  <c r="E207" i="1"/>
  <c r="F207" i="1"/>
  <c r="H207" i="1"/>
  <c r="C208" i="1"/>
  <c r="G208" i="1" s="1"/>
  <c r="D208" i="1"/>
  <c r="E208" i="1"/>
  <c r="F208" i="1"/>
  <c r="H208" i="1"/>
  <c r="C209" i="1"/>
  <c r="G209" i="1" s="1"/>
  <c r="D209" i="1"/>
  <c r="E209" i="1"/>
  <c r="F209" i="1"/>
  <c r="H209" i="1"/>
  <c r="C210" i="1"/>
  <c r="G210" i="1" s="1"/>
  <c r="D210" i="1"/>
  <c r="E210" i="1"/>
  <c r="F210" i="1"/>
  <c r="H210" i="1"/>
  <c r="C211" i="1"/>
  <c r="G211" i="1" s="1"/>
  <c r="D211" i="1"/>
  <c r="E211" i="1"/>
  <c r="F211" i="1"/>
  <c r="H211" i="1"/>
  <c r="C212" i="1"/>
  <c r="G212" i="1"/>
  <c r="D212" i="1"/>
  <c r="E212" i="1"/>
  <c r="F212" i="1"/>
  <c r="H212" i="1"/>
  <c r="B214" i="1"/>
  <c r="C226" i="1"/>
  <c r="D226" i="1"/>
  <c r="D245" i="1" s="1"/>
  <c r="E226" i="1"/>
  <c r="E245" i="1" s="1"/>
  <c r="F226" i="1"/>
  <c r="F245" i="1" s="1"/>
  <c r="H226" i="1"/>
  <c r="H245" i="1" s="1"/>
  <c r="C227" i="1"/>
  <c r="G227" i="1" s="1"/>
  <c r="D227" i="1"/>
  <c r="E227" i="1"/>
  <c r="F227" i="1"/>
  <c r="H227" i="1"/>
  <c r="C228" i="1"/>
  <c r="G228" i="1" s="1"/>
  <c r="D228" i="1"/>
  <c r="E228" i="1"/>
  <c r="F228" i="1"/>
  <c r="H228" i="1"/>
  <c r="C229" i="1"/>
  <c r="G229" i="1" s="1"/>
  <c r="D229" i="1"/>
  <c r="E229" i="1"/>
  <c r="F229" i="1"/>
  <c r="H229" i="1"/>
  <c r="C230" i="1"/>
  <c r="G230" i="1" s="1"/>
  <c r="D230" i="1"/>
  <c r="E230" i="1"/>
  <c r="F230" i="1"/>
  <c r="H230" i="1"/>
  <c r="C231" i="1"/>
  <c r="G231" i="1"/>
  <c r="D231" i="1"/>
  <c r="E231" i="1"/>
  <c r="F231" i="1"/>
  <c r="H231" i="1"/>
  <c r="C232" i="1"/>
  <c r="G232" i="1" s="1"/>
  <c r="D232" i="1"/>
  <c r="E232" i="1"/>
  <c r="F232" i="1"/>
  <c r="H232" i="1"/>
  <c r="C233" i="1"/>
  <c r="G233" i="1" s="1"/>
  <c r="D233" i="1"/>
  <c r="E233" i="1"/>
  <c r="F233" i="1"/>
  <c r="H233" i="1"/>
  <c r="C234" i="1"/>
  <c r="G234" i="1" s="1"/>
  <c r="D234" i="1"/>
  <c r="E234" i="1"/>
  <c r="F234" i="1"/>
  <c r="H234" i="1"/>
  <c r="C235" i="1"/>
  <c r="G235" i="1" s="1"/>
  <c r="D235" i="1"/>
  <c r="E235" i="1"/>
  <c r="F235" i="1"/>
  <c r="H235" i="1"/>
  <c r="C236" i="1"/>
  <c r="G236" i="1" s="1"/>
  <c r="D236" i="1"/>
  <c r="E236" i="1"/>
  <c r="F236" i="1"/>
  <c r="H236" i="1"/>
  <c r="C237" i="1"/>
  <c r="G237" i="1" s="1"/>
  <c r="D237" i="1"/>
  <c r="E237" i="1"/>
  <c r="F237" i="1"/>
  <c r="H237" i="1"/>
  <c r="C238" i="1"/>
  <c r="G238" i="1" s="1"/>
  <c r="D238" i="1"/>
  <c r="E238" i="1"/>
  <c r="F238" i="1"/>
  <c r="H238" i="1"/>
  <c r="C239" i="1"/>
  <c r="G239" i="1" s="1"/>
  <c r="D239" i="1"/>
  <c r="E239" i="1"/>
  <c r="F239" i="1"/>
  <c r="H239" i="1"/>
  <c r="C240" i="1"/>
  <c r="G240" i="1" s="1"/>
  <c r="D240" i="1"/>
  <c r="E240" i="1"/>
  <c r="F240" i="1"/>
  <c r="H240" i="1"/>
  <c r="C241" i="1"/>
  <c r="G241" i="1" s="1"/>
  <c r="D241" i="1"/>
  <c r="E241" i="1"/>
  <c r="F241" i="1"/>
  <c r="H241" i="1"/>
  <c r="C242" i="1"/>
  <c r="G242" i="1" s="1"/>
  <c r="D242" i="1"/>
  <c r="E242" i="1"/>
  <c r="F242" i="1"/>
  <c r="H242" i="1"/>
  <c r="C243" i="1"/>
  <c r="G243" i="1" s="1"/>
  <c r="D243" i="1"/>
  <c r="E243" i="1"/>
  <c r="F243" i="1"/>
  <c r="H243" i="1"/>
  <c r="B245" i="1"/>
  <c r="C257" i="1"/>
  <c r="D257" i="1"/>
  <c r="D276" i="1" s="1"/>
  <c r="E257" i="1"/>
  <c r="E276" i="1" s="1"/>
  <c r="F257" i="1"/>
  <c r="F276" i="1" s="1"/>
  <c r="H257" i="1"/>
  <c r="H276" i="1" s="1"/>
  <c r="C258" i="1"/>
  <c r="G258" i="1" s="1"/>
  <c r="D258" i="1"/>
  <c r="E258" i="1"/>
  <c r="F258" i="1"/>
  <c r="H258" i="1"/>
  <c r="C259" i="1"/>
  <c r="G259" i="1" s="1"/>
  <c r="D259" i="1"/>
  <c r="E259" i="1"/>
  <c r="F259" i="1"/>
  <c r="H259" i="1"/>
  <c r="C260" i="1"/>
  <c r="G260" i="1" s="1"/>
  <c r="D260" i="1"/>
  <c r="E260" i="1"/>
  <c r="F260" i="1"/>
  <c r="H260" i="1"/>
  <c r="C261" i="1"/>
  <c r="G261" i="1" s="1"/>
  <c r="D261" i="1"/>
  <c r="E261" i="1"/>
  <c r="F261" i="1"/>
  <c r="H261" i="1"/>
  <c r="C262" i="1"/>
  <c r="G262" i="1" s="1"/>
  <c r="D262" i="1"/>
  <c r="E262" i="1"/>
  <c r="F262" i="1"/>
  <c r="H262" i="1"/>
  <c r="C263" i="1"/>
  <c r="G263" i="1" s="1"/>
  <c r="D263" i="1"/>
  <c r="E263" i="1"/>
  <c r="F263" i="1"/>
  <c r="H263" i="1"/>
  <c r="C264" i="1"/>
  <c r="G264" i="1" s="1"/>
  <c r="D264" i="1"/>
  <c r="E264" i="1"/>
  <c r="F264" i="1"/>
  <c r="H264" i="1"/>
  <c r="C265" i="1"/>
  <c r="G265" i="1" s="1"/>
  <c r="D265" i="1"/>
  <c r="E265" i="1"/>
  <c r="F265" i="1"/>
  <c r="H265" i="1"/>
  <c r="C266" i="1"/>
  <c r="G266" i="1" s="1"/>
  <c r="D266" i="1"/>
  <c r="E266" i="1"/>
  <c r="F266" i="1"/>
  <c r="H266" i="1"/>
  <c r="C267" i="1"/>
  <c r="G267" i="1" s="1"/>
  <c r="D267" i="1"/>
  <c r="E267" i="1"/>
  <c r="F267" i="1"/>
  <c r="H267" i="1"/>
  <c r="C268" i="1"/>
  <c r="G268" i="1" s="1"/>
  <c r="D268" i="1"/>
  <c r="E268" i="1"/>
  <c r="F268" i="1"/>
  <c r="H268" i="1"/>
  <c r="C269" i="1"/>
  <c r="G269" i="1" s="1"/>
  <c r="D269" i="1"/>
  <c r="E269" i="1"/>
  <c r="F269" i="1"/>
  <c r="H269" i="1"/>
  <c r="C270" i="1"/>
  <c r="G270" i="1" s="1"/>
  <c r="D270" i="1"/>
  <c r="E270" i="1"/>
  <c r="F270" i="1"/>
  <c r="H270" i="1"/>
  <c r="C271" i="1"/>
  <c r="G271" i="1" s="1"/>
  <c r="D271" i="1"/>
  <c r="E271" i="1"/>
  <c r="F271" i="1"/>
  <c r="H271" i="1"/>
  <c r="C272" i="1"/>
  <c r="G272" i="1" s="1"/>
  <c r="D272" i="1"/>
  <c r="E272" i="1"/>
  <c r="F272" i="1"/>
  <c r="H272" i="1"/>
  <c r="C273" i="1"/>
  <c r="G273" i="1" s="1"/>
  <c r="D273" i="1"/>
  <c r="E273" i="1"/>
  <c r="F273" i="1"/>
  <c r="H273" i="1"/>
  <c r="C274" i="1"/>
  <c r="G274" i="1" s="1"/>
  <c r="D274" i="1"/>
  <c r="E274" i="1"/>
  <c r="F274" i="1"/>
  <c r="H274" i="1"/>
  <c r="B276" i="1"/>
  <c r="C288" i="1"/>
  <c r="G288" i="1" s="1"/>
  <c r="D288" i="1"/>
  <c r="D307" i="1" s="1"/>
  <c r="E288" i="1"/>
  <c r="E307" i="1" s="1"/>
  <c r="F288" i="1"/>
  <c r="F307" i="1" s="1"/>
  <c r="H288" i="1"/>
  <c r="H307" i="1" s="1"/>
  <c r="C289" i="1"/>
  <c r="G289" i="1" s="1"/>
  <c r="D289" i="1"/>
  <c r="E289" i="1"/>
  <c r="F289" i="1"/>
  <c r="H289" i="1"/>
  <c r="C290" i="1"/>
  <c r="G290" i="1" s="1"/>
  <c r="D290" i="1"/>
  <c r="E290" i="1"/>
  <c r="F290" i="1"/>
  <c r="H290" i="1"/>
  <c r="C291" i="1"/>
  <c r="G291" i="1" s="1"/>
  <c r="D291" i="1"/>
  <c r="E291" i="1"/>
  <c r="F291" i="1"/>
  <c r="H291" i="1"/>
  <c r="C292" i="1"/>
  <c r="G292" i="1" s="1"/>
  <c r="D292" i="1"/>
  <c r="E292" i="1"/>
  <c r="F292" i="1"/>
  <c r="H292" i="1"/>
  <c r="C293" i="1"/>
  <c r="G293" i="1" s="1"/>
  <c r="D293" i="1"/>
  <c r="E293" i="1"/>
  <c r="F293" i="1"/>
  <c r="H293" i="1"/>
  <c r="C294" i="1"/>
  <c r="G294" i="1" s="1"/>
  <c r="D294" i="1"/>
  <c r="E294" i="1"/>
  <c r="F294" i="1"/>
  <c r="H294" i="1"/>
  <c r="C295" i="1"/>
  <c r="G295" i="1" s="1"/>
  <c r="D295" i="1"/>
  <c r="E295" i="1"/>
  <c r="F295" i="1"/>
  <c r="H295" i="1"/>
  <c r="C296" i="1"/>
  <c r="G296" i="1" s="1"/>
  <c r="D296" i="1"/>
  <c r="E296" i="1"/>
  <c r="F296" i="1"/>
  <c r="H296" i="1"/>
  <c r="C297" i="1"/>
  <c r="G297" i="1" s="1"/>
  <c r="D297" i="1"/>
  <c r="E297" i="1"/>
  <c r="F297" i="1"/>
  <c r="H297" i="1"/>
  <c r="C298" i="1"/>
  <c r="G298" i="1" s="1"/>
  <c r="D298" i="1"/>
  <c r="E298" i="1"/>
  <c r="F298" i="1"/>
  <c r="H298" i="1"/>
  <c r="C299" i="1"/>
  <c r="G299" i="1" s="1"/>
  <c r="D299" i="1"/>
  <c r="E299" i="1"/>
  <c r="F299" i="1"/>
  <c r="H299" i="1"/>
  <c r="C300" i="1"/>
  <c r="G300" i="1" s="1"/>
  <c r="D300" i="1"/>
  <c r="E300" i="1"/>
  <c r="F300" i="1"/>
  <c r="H300" i="1"/>
  <c r="C301" i="1"/>
  <c r="G301" i="1" s="1"/>
  <c r="D301" i="1"/>
  <c r="E301" i="1"/>
  <c r="F301" i="1"/>
  <c r="H301" i="1"/>
  <c r="C302" i="1"/>
  <c r="G302" i="1" s="1"/>
  <c r="D302" i="1"/>
  <c r="E302" i="1"/>
  <c r="F302" i="1"/>
  <c r="H302" i="1"/>
  <c r="C303" i="1"/>
  <c r="G303" i="1" s="1"/>
  <c r="D303" i="1"/>
  <c r="E303" i="1"/>
  <c r="F303" i="1"/>
  <c r="H303" i="1"/>
  <c r="C304" i="1"/>
  <c r="G304" i="1" s="1"/>
  <c r="D304" i="1"/>
  <c r="E304" i="1"/>
  <c r="F304" i="1"/>
  <c r="H304" i="1"/>
  <c r="C305" i="1"/>
  <c r="G305" i="1" s="1"/>
  <c r="D305" i="1"/>
  <c r="E305" i="1"/>
  <c r="F305" i="1"/>
  <c r="H305" i="1"/>
  <c r="F306" i="1"/>
  <c r="B307" i="1"/>
  <c r="C319" i="1"/>
  <c r="D319" i="1"/>
  <c r="D338" i="1" s="1"/>
  <c r="E319" i="1"/>
  <c r="E338" i="1" s="1"/>
  <c r="F319" i="1"/>
  <c r="F338" i="1" s="1"/>
  <c r="H319" i="1"/>
  <c r="H338" i="1" s="1"/>
  <c r="C320" i="1"/>
  <c r="G320" i="1" s="1"/>
  <c r="D320" i="1"/>
  <c r="E320" i="1"/>
  <c r="F320" i="1"/>
  <c r="H320" i="1"/>
  <c r="C321" i="1"/>
  <c r="G321" i="1" s="1"/>
  <c r="D321" i="1"/>
  <c r="E321" i="1"/>
  <c r="F321" i="1"/>
  <c r="H321" i="1"/>
  <c r="C322" i="1"/>
  <c r="G322" i="1" s="1"/>
  <c r="D322" i="1"/>
  <c r="E322" i="1"/>
  <c r="F322" i="1"/>
  <c r="H322" i="1"/>
  <c r="C323" i="1"/>
  <c r="G323" i="1" s="1"/>
  <c r="D323" i="1"/>
  <c r="E323" i="1"/>
  <c r="F323" i="1"/>
  <c r="H323" i="1"/>
  <c r="C324" i="1"/>
  <c r="G324" i="1" s="1"/>
  <c r="D324" i="1"/>
  <c r="E324" i="1"/>
  <c r="F324" i="1"/>
  <c r="H324" i="1"/>
  <c r="C325" i="1"/>
  <c r="G325" i="1" s="1"/>
  <c r="D325" i="1"/>
  <c r="E325" i="1"/>
  <c r="F325" i="1"/>
  <c r="H325" i="1"/>
  <c r="C326" i="1"/>
  <c r="G326" i="1" s="1"/>
  <c r="D326" i="1"/>
  <c r="E326" i="1"/>
  <c r="F326" i="1"/>
  <c r="H326" i="1"/>
  <c r="C327" i="1"/>
  <c r="G327" i="1" s="1"/>
  <c r="D327" i="1"/>
  <c r="E327" i="1"/>
  <c r="F327" i="1"/>
  <c r="H327" i="1"/>
  <c r="C328" i="1"/>
  <c r="G328" i="1" s="1"/>
  <c r="D328" i="1"/>
  <c r="E328" i="1"/>
  <c r="F328" i="1"/>
  <c r="H328" i="1"/>
  <c r="C329" i="1"/>
  <c r="G329" i="1" s="1"/>
  <c r="D329" i="1"/>
  <c r="E329" i="1"/>
  <c r="F329" i="1"/>
  <c r="H329" i="1"/>
  <c r="C330" i="1"/>
  <c r="G330" i="1" s="1"/>
  <c r="D330" i="1"/>
  <c r="E330" i="1"/>
  <c r="F330" i="1"/>
  <c r="H330" i="1"/>
  <c r="C331" i="1"/>
  <c r="G331" i="1" s="1"/>
  <c r="D331" i="1"/>
  <c r="E331" i="1"/>
  <c r="F331" i="1"/>
  <c r="H331" i="1"/>
  <c r="C332" i="1"/>
  <c r="G332" i="1" s="1"/>
  <c r="D332" i="1"/>
  <c r="E332" i="1"/>
  <c r="F332" i="1"/>
  <c r="H332" i="1"/>
  <c r="C333" i="1"/>
  <c r="G333" i="1" s="1"/>
  <c r="D333" i="1"/>
  <c r="E333" i="1"/>
  <c r="F333" i="1"/>
  <c r="H333" i="1"/>
  <c r="C334" i="1"/>
  <c r="G334" i="1" s="1"/>
  <c r="D334" i="1"/>
  <c r="E334" i="1"/>
  <c r="F334" i="1"/>
  <c r="H334" i="1"/>
  <c r="C335" i="1"/>
  <c r="G335" i="1" s="1"/>
  <c r="D335" i="1"/>
  <c r="E335" i="1"/>
  <c r="F335" i="1"/>
  <c r="H335" i="1"/>
  <c r="C336" i="1"/>
  <c r="G336" i="1" s="1"/>
  <c r="D336" i="1"/>
  <c r="E336" i="1"/>
  <c r="F336" i="1"/>
  <c r="H336" i="1"/>
  <c r="B338" i="1"/>
  <c r="C350" i="1"/>
  <c r="G350" i="1" s="1"/>
  <c r="D350" i="1"/>
  <c r="D369" i="1" s="1"/>
  <c r="E350" i="1"/>
  <c r="E369" i="1" s="1"/>
  <c r="F350" i="1"/>
  <c r="F369" i="1" s="1"/>
  <c r="H350" i="1"/>
  <c r="H369" i="1" s="1"/>
  <c r="C351" i="1"/>
  <c r="G351" i="1" s="1"/>
  <c r="D351" i="1"/>
  <c r="E351" i="1"/>
  <c r="F351" i="1"/>
  <c r="H351" i="1"/>
  <c r="C352" i="1"/>
  <c r="G352" i="1" s="1"/>
  <c r="D352" i="1"/>
  <c r="E352" i="1"/>
  <c r="F352" i="1"/>
  <c r="H352" i="1"/>
  <c r="C353" i="1"/>
  <c r="G353" i="1" s="1"/>
  <c r="D353" i="1"/>
  <c r="E353" i="1"/>
  <c r="F353" i="1"/>
  <c r="H353" i="1"/>
  <c r="C354" i="1"/>
  <c r="G354" i="1" s="1"/>
  <c r="D354" i="1"/>
  <c r="E354" i="1"/>
  <c r="F354" i="1"/>
  <c r="H354" i="1"/>
  <c r="C355" i="1"/>
  <c r="G355" i="1" s="1"/>
  <c r="D355" i="1"/>
  <c r="E355" i="1"/>
  <c r="F355" i="1"/>
  <c r="H355" i="1"/>
  <c r="C356" i="1"/>
  <c r="G356" i="1" s="1"/>
  <c r="D356" i="1"/>
  <c r="E356" i="1"/>
  <c r="F356" i="1"/>
  <c r="H356" i="1"/>
  <c r="C357" i="1"/>
  <c r="G357" i="1" s="1"/>
  <c r="D357" i="1"/>
  <c r="E357" i="1"/>
  <c r="F357" i="1"/>
  <c r="H357" i="1"/>
  <c r="C358" i="1"/>
  <c r="G358" i="1" s="1"/>
  <c r="D358" i="1"/>
  <c r="E358" i="1"/>
  <c r="F358" i="1"/>
  <c r="H358" i="1"/>
  <c r="C359" i="1"/>
  <c r="G359" i="1" s="1"/>
  <c r="D359" i="1"/>
  <c r="E359" i="1"/>
  <c r="F359" i="1"/>
  <c r="H359" i="1"/>
  <c r="C360" i="1"/>
  <c r="G360" i="1" s="1"/>
  <c r="D360" i="1"/>
  <c r="E360" i="1"/>
  <c r="F360" i="1"/>
  <c r="H360" i="1"/>
  <c r="C361" i="1"/>
  <c r="G361" i="1" s="1"/>
  <c r="D361" i="1"/>
  <c r="E361" i="1"/>
  <c r="F361" i="1"/>
  <c r="H361" i="1"/>
  <c r="C362" i="1"/>
  <c r="G362" i="1" s="1"/>
  <c r="D362" i="1"/>
  <c r="E362" i="1"/>
  <c r="F362" i="1"/>
  <c r="H362" i="1"/>
  <c r="C363" i="1"/>
  <c r="G363" i="1" s="1"/>
  <c r="D363" i="1"/>
  <c r="E363" i="1"/>
  <c r="F363" i="1"/>
  <c r="H363" i="1"/>
  <c r="C364" i="1"/>
  <c r="G364" i="1" s="1"/>
  <c r="D364" i="1"/>
  <c r="E364" i="1"/>
  <c r="F364" i="1"/>
  <c r="H364" i="1"/>
  <c r="C365" i="1"/>
  <c r="G365" i="1" s="1"/>
  <c r="D365" i="1"/>
  <c r="E365" i="1"/>
  <c r="F365" i="1"/>
  <c r="H365" i="1"/>
  <c r="C366" i="1"/>
  <c r="G366" i="1" s="1"/>
  <c r="D366" i="1"/>
  <c r="E366" i="1"/>
  <c r="F366" i="1"/>
  <c r="H366" i="1"/>
  <c r="C367" i="1"/>
  <c r="G367" i="1" s="1"/>
  <c r="D367" i="1"/>
  <c r="E367" i="1"/>
  <c r="F367" i="1"/>
  <c r="H367" i="1"/>
  <c r="B369" i="1"/>
  <c r="C381" i="1"/>
  <c r="G381" i="1" s="1"/>
  <c r="D381" i="1"/>
  <c r="D400" i="1" s="1"/>
  <c r="E381" i="1"/>
  <c r="E400" i="1" s="1"/>
  <c r="F381" i="1"/>
  <c r="F400" i="1" s="1"/>
  <c r="H381" i="1"/>
  <c r="H400" i="1" s="1"/>
  <c r="C382" i="1"/>
  <c r="G382" i="1" s="1"/>
  <c r="D382" i="1"/>
  <c r="E382" i="1"/>
  <c r="F382" i="1"/>
  <c r="H382" i="1"/>
  <c r="C383" i="1"/>
  <c r="G383" i="1" s="1"/>
  <c r="D383" i="1"/>
  <c r="E383" i="1"/>
  <c r="F383" i="1"/>
  <c r="H383" i="1"/>
  <c r="C384" i="1"/>
  <c r="G384" i="1" s="1"/>
  <c r="D384" i="1"/>
  <c r="E384" i="1"/>
  <c r="F384" i="1"/>
  <c r="H384" i="1"/>
  <c r="C385" i="1"/>
  <c r="G385" i="1" s="1"/>
  <c r="D385" i="1"/>
  <c r="E385" i="1"/>
  <c r="F385" i="1"/>
  <c r="H385" i="1"/>
  <c r="C386" i="1"/>
  <c r="G386" i="1" s="1"/>
  <c r="D386" i="1"/>
  <c r="E386" i="1"/>
  <c r="F386" i="1"/>
  <c r="H386" i="1"/>
  <c r="C387" i="1"/>
  <c r="G387" i="1" s="1"/>
  <c r="D387" i="1"/>
  <c r="E387" i="1"/>
  <c r="F387" i="1"/>
  <c r="H387" i="1"/>
  <c r="C388" i="1"/>
  <c r="G388" i="1" s="1"/>
  <c r="D388" i="1"/>
  <c r="E388" i="1"/>
  <c r="F388" i="1"/>
  <c r="H388" i="1"/>
  <c r="C389" i="1"/>
  <c r="G389" i="1" s="1"/>
  <c r="D389" i="1"/>
  <c r="E389" i="1"/>
  <c r="F389" i="1"/>
  <c r="H389" i="1"/>
  <c r="C390" i="1"/>
  <c r="G390" i="1" s="1"/>
  <c r="D390" i="1"/>
  <c r="E390" i="1"/>
  <c r="F390" i="1"/>
  <c r="H390" i="1"/>
  <c r="C391" i="1"/>
  <c r="G391" i="1" s="1"/>
  <c r="D391" i="1"/>
  <c r="E391" i="1"/>
  <c r="F391" i="1"/>
  <c r="H391" i="1"/>
  <c r="C392" i="1"/>
  <c r="G392" i="1" s="1"/>
  <c r="D392" i="1"/>
  <c r="E392" i="1"/>
  <c r="F392" i="1"/>
  <c r="H392" i="1"/>
  <c r="C393" i="1"/>
  <c r="G393" i="1" s="1"/>
  <c r="D393" i="1"/>
  <c r="E393" i="1"/>
  <c r="F393" i="1"/>
  <c r="H393" i="1"/>
  <c r="C394" i="1"/>
  <c r="G394" i="1" s="1"/>
  <c r="D394" i="1"/>
  <c r="E394" i="1"/>
  <c r="F394" i="1"/>
  <c r="H394" i="1"/>
  <c r="C395" i="1"/>
  <c r="G395" i="1" s="1"/>
  <c r="D395" i="1"/>
  <c r="E395" i="1"/>
  <c r="F395" i="1"/>
  <c r="H395" i="1"/>
  <c r="C396" i="1"/>
  <c r="G396" i="1" s="1"/>
  <c r="D396" i="1"/>
  <c r="E396" i="1"/>
  <c r="F396" i="1"/>
  <c r="H396" i="1"/>
  <c r="C397" i="1"/>
  <c r="G397" i="1" s="1"/>
  <c r="D397" i="1"/>
  <c r="E397" i="1"/>
  <c r="F397" i="1"/>
  <c r="H397" i="1"/>
  <c r="C398" i="1"/>
  <c r="G398" i="1" s="1"/>
  <c r="D398" i="1"/>
  <c r="E398" i="1"/>
  <c r="F398" i="1"/>
  <c r="H398" i="1"/>
  <c r="B400" i="1"/>
  <c r="C412" i="1"/>
  <c r="C431" i="1" s="1"/>
  <c r="D412" i="1"/>
  <c r="D431" i="1" s="1"/>
  <c r="E412" i="1"/>
  <c r="E431" i="1" s="1"/>
  <c r="F412" i="1"/>
  <c r="F431" i="1" s="1"/>
  <c r="H412" i="1"/>
  <c r="H431" i="1" s="1"/>
  <c r="C413" i="1"/>
  <c r="G413" i="1" s="1"/>
  <c r="D413" i="1"/>
  <c r="E413" i="1"/>
  <c r="F413" i="1"/>
  <c r="H413" i="1"/>
  <c r="C414" i="1"/>
  <c r="G414" i="1" s="1"/>
  <c r="D414" i="1"/>
  <c r="E414" i="1"/>
  <c r="F414" i="1"/>
  <c r="H414" i="1"/>
  <c r="C415" i="1"/>
  <c r="G415" i="1" s="1"/>
  <c r="D415" i="1"/>
  <c r="E415" i="1"/>
  <c r="F415" i="1"/>
  <c r="H415" i="1"/>
  <c r="C416" i="1"/>
  <c r="G416" i="1" s="1"/>
  <c r="D416" i="1"/>
  <c r="E416" i="1"/>
  <c r="F416" i="1"/>
  <c r="H416" i="1"/>
  <c r="C417" i="1"/>
  <c r="G417" i="1" s="1"/>
  <c r="D417" i="1"/>
  <c r="E417" i="1"/>
  <c r="F417" i="1"/>
  <c r="H417" i="1"/>
  <c r="C418" i="1"/>
  <c r="G418" i="1" s="1"/>
  <c r="D418" i="1"/>
  <c r="E418" i="1"/>
  <c r="F418" i="1"/>
  <c r="H418" i="1"/>
  <c r="C419" i="1"/>
  <c r="G419" i="1" s="1"/>
  <c r="D419" i="1"/>
  <c r="E419" i="1"/>
  <c r="F419" i="1"/>
  <c r="H419" i="1"/>
  <c r="C420" i="1"/>
  <c r="G420" i="1" s="1"/>
  <c r="D420" i="1"/>
  <c r="E420" i="1"/>
  <c r="F420" i="1"/>
  <c r="H420" i="1"/>
  <c r="C421" i="1"/>
  <c r="G421" i="1" s="1"/>
  <c r="D421" i="1"/>
  <c r="E421" i="1"/>
  <c r="F421" i="1"/>
  <c r="H421" i="1"/>
  <c r="C422" i="1"/>
  <c r="G422" i="1" s="1"/>
  <c r="D422" i="1"/>
  <c r="E422" i="1"/>
  <c r="F422" i="1"/>
  <c r="H422" i="1"/>
  <c r="C423" i="1"/>
  <c r="G423" i="1" s="1"/>
  <c r="D423" i="1"/>
  <c r="E423" i="1"/>
  <c r="F423" i="1"/>
  <c r="H423" i="1"/>
  <c r="C424" i="1"/>
  <c r="G424" i="1" s="1"/>
  <c r="D424" i="1"/>
  <c r="E424" i="1"/>
  <c r="F424" i="1"/>
  <c r="H424" i="1"/>
  <c r="C425" i="1"/>
  <c r="G425" i="1" s="1"/>
  <c r="D425" i="1"/>
  <c r="E425" i="1"/>
  <c r="F425" i="1"/>
  <c r="H425" i="1"/>
  <c r="C426" i="1"/>
  <c r="G426" i="1" s="1"/>
  <c r="D426" i="1"/>
  <c r="E426" i="1"/>
  <c r="F426" i="1"/>
  <c r="H426" i="1"/>
  <c r="C427" i="1"/>
  <c r="G427" i="1" s="1"/>
  <c r="D427" i="1"/>
  <c r="E427" i="1"/>
  <c r="F427" i="1"/>
  <c r="H427" i="1"/>
  <c r="C428" i="1"/>
  <c r="G428" i="1" s="1"/>
  <c r="D428" i="1"/>
  <c r="E428" i="1"/>
  <c r="F428" i="1"/>
  <c r="H428" i="1"/>
  <c r="C429" i="1"/>
  <c r="G429" i="1" s="1"/>
  <c r="D429" i="1"/>
  <c r="E429" i="1"/>
  <c r="F429" i="1"/>
  <c r="H429" i="1"/>
  <c r="B431" i="1"/>
  <c r="C444" i="1"/>
  <c r="C463" i="1" s="1"/>
  <c r="D444" i="1"/>
  <c r="D463" i="1" s="1"/>
  <c r="E444" i="1"/>
  <c r="E463" i="1" s="1"/>
  <c r="F444" i="1"/>
  <c r="F463" i="1" s="1"/>
  <c r="H444" i="1"/>
  <c r="H463" i="1" s="1"/>
  <c r="C445" i="1"/>
  <c r="G445" i="1" s="1"/>
  <c r="D445" i="1"/>
  <c r="E445" i="1"/>
  <c r="F445" i="1"/>
  <c r="H445" i="1"/>
  <c r="C446" i="1"/>
  <c r="G446" i="1" s="1"/>
  <c r="D446" i="1"/>
  <c r="E446" i="1"/>
  <c r="F446" i="1"/>
  <c r="H446" i="1"/>
  <c r="C447" i="1"/>
  <c r="G447" i="1" s="1"/>
  <c r="D447" i="1"/>
  <c r="E447" i="1"/>
  <c r="F447" i="1"/>
  <c r="H447" i="1"/>
  <c r="C448" i="1"/>
  <c r="G448" i="1" s="1"/>
  <c r="D448" i="1"/>
  <c r="E448" i="1"/>
  <c r="F448" i="1"/>
  <c r="H448" i="1"/>
  <c r="C449" i="1"/>
  <c r="G449" i="1" s="1"/>
  <c r="D449" i="1"/>
  <c r="E449" i="1"/>
  <c r="F449" i="1"/>
  <c r="H449" i="1"/>
  <c r="C450" i="1"/>
  <c r="G450" i="1" s="1"/>
  <c r="D450" i="1"/>
  <c r="E450" i="1"/>
  <c r="F450" i="1"/>
  <c r="H450" i="1"/>
  <c r="C451" i="1"/>
  <c r="G451" i="1" s="1"/>
  <c r="D451" i="1"/>
  <c r="E451" i="1"/>
  <c r="F451" i="1"/>
  <c r="H451" i="1"/>
  <c r="C452" i="1"/>
  <c r="G452" i="1" s="1"/>
  <c r="D452" i="1"/>
  <c r="E452" i="1"/>
  <c r="F452" i="1"/>
  <c r="H452" i="1"/>
  <c r="C453" i="1"/>
  <c r="G453" i="1" s="1"/>
  <c r="D453" i="1"/>
  <c r="E453" i="1"/>
  <c r="F453" i="1"/>
  <c r="H453" i="1"/>
  <c r="C454" i="1"/>
  <c r="G454" i="1" s="1"/>
  <c r="D454" i="1"/>
  <c r="E454" i="1"/>
  <c r="F454" i="1"/>
  <c r="H454" i="1"/>
  <c r="C455" i="1"/>
  <c r="G455" i="1" s="1"/>
  <c r="D455" i="1"/>
  <c r="E455" i="1"/>
  <c r="F455" i="1"/>
  <c r="H455" i="1"/>
  <c r="C456" i="1"/>
  <c r="G456" i="1" s="1"/>
  <c r="D456" i="1"/>
  <c r="E456" i="1"/>
  <c r="F456" i="1"/>
  <c r="H456" i="1"/>
  <c r="C457" i="1"/>
  <c r="G457" i="1" s="1"/>
  <c r="D457" i="1"/>
  <c r="E457" i="1"/>
  <c r="F457" i="1"/>
  <c r="H457" i="1"/>
  <c r="C458" i="1"/>
  <c r="G458" i="1" s="1"/>
  <c r="D458" i="1"/>
  <c r="E458" i="1"/>
  <c r="F458" i="1"/>
  <c r="H458" i="1"/>
  <c r="C459" i="1"/>
  <c r="G459" i="1" s="1"/>
  <c r="D459" i="1"/>
  <c r="E459" i="1"/>
  <c r="F459" i="1"/>
  <c r="H459" i="1"/>
  <c r="C460" i="1"/>
  <c r="G460" i="1" s="1"/>
  <c r="D460" i="1"/>
  <c r="E460" i="1"/>
  <c r="F460" i="1"/>
  <c r="H460" i="1"/>
  <c r="C461" i="1"/>
  <c r="D461" i="1"/>
  <c r="E461" i="1"/>
  <c r="F461" i="1"/>
  <c r="H461" i="1"/>
  <c r="B463" i="1"/>
  <c r="A470" i="1"/>
  <c r="C476" i="1"/>
  <c r="C495" i="1" s="1"/>
  <c r="D476" i="1"/>
  <c r="D495" i="1" s="1"/>
  <c r="E476" i="1"/>
  <c r="E495" i="1" s="1"/>
  <c r="F476" i="1"/>
  <c r="F495" i="1" s="1"/>
  <c r="H476" i="1"/>
  <c r="H495" i="1" s="1"/>
  <c r="C477" i="1"/>
  <c r="G477" i="1" s="1"/>
  <c r="D477" i="1"/>
  <c r="E477" i="1"/>
  <c r="F477" i="1"/>
  <c r="H477" i="1"/>
  <c r="C478" i="1"/>
  <c r="G478" i="1" s="1"/>
  <c r="D478" i="1"/>
  <c r="E478" i="1"/>
  <c r="F478" i="1"/>
  <c r="H478" i="1"/>
  <c r="C479" i="1"/>
  <c r="G479" i="1" s="1"/>
  <c r="D479" i="1"/>
  <c r="E479" i="1"/>
  <c r="F479" i="1"/>
  <c r="H479" i="1"/>
  <c r="C480" i="1"/>
  <c r="G480" i="1" s="1"/>
  <c r="D480" i="1"/>
  <c r="E480" i="1"/>
  <c r="F480" i="1"/>
  <c r="H480" i="1"/>
  <c r="C481" i="1"/>
  <c r="G481" i="1" s="1"/>
  <c r="D481" i="1"/>
  <c r="E481" i="1"/>
  <c r="F481" i="1"/>
  <c r="H481" i="1"/>
  <c r="C482" i="1"/>
  <c r="G482" i="1" s="1"/>
  <c r="D482" i="1"/>
  <c r="E482" i="1"/>
  <c r="F482" i="1"/>
  <c r="H482" i="1"/>
  <c r="C483" i="1"/>
  <c r="G483" i="1" s="1"/>
  <c r="D483" i="1"/>
  <c r="E483" i="1"/>
  <c r="F483" i="1"/>
  <c r="H483" i="1"/>
  <c r="C484" i="1"/>
  <c r="G484" i="1" s="1"/>
  <c r="D484" i="1"/>
  <c r="E484" i="1"/>
  <c r="F484" i="1"/>
  <c r="H484" i="1"/>
  <c r="C485" i="1"/>
  <c r="G485" i="1" s="1"/>
  <c r="D485" i="1"/>
  <c r="E485" i="1"/>
  <c r="F485" i="1"/>
  <c r="H485" i="1"/>
  <c r="C486" i="1"/>
  <c r="G486" i="1" s="1"/>
  <c r="D486" i="1"/>
  <c r="E486" i="1"/>
  <c r="F486" i="1"/>
  <c r="H486" i="1"/>
  <c r="C487" i="1"/>
  <c r="G487" i="1" s="1"/>
  <c r="D487" i="1"/>
  <c r="E487" i="1"/>
  <c r="F487" i="1"/>
  <c r="H487" i="1"/>
  <c r="C488" i="1"/>
  <c r="G488" i="1" s="1"/>
  <c r="D488" i="1"/>
  <c r="E488" i="1"/>
  <c r="F488" i="1"/>
  <c r="H488" i="1"/>
  <c r="C489" i="1"/>
  <c r="G489" i="1" s="1"/>
  <c r="D489" i="1"/>
  <c r="E489" i="1"/>
  <c r="F489" i="1"/>
  <c r="H489" i="1"/>
  <c r="C490" i="1"/>
  <c r="G490" i="1" s="1"/>
  <c r="D490" i="1"/>
  <c r="E490" i="1"/>
  <c r="F490" i="1"/>
  <c r="H490" i="1"/>
  <c r="C491" i="1"/>
  <c r="G491" i="1" s="1"/>
  <c r="D491" i="1"/>
  <c r="E491" i="1"/>
  <c r="F491" i="1"/>
  <c r="H491" i="1"/>
  <c r="C492" i="1"/>
  <c r="G492" i="1" s="1"/>
  <c r="D492" i="1"/>
  <c r="E492" i="1"/>
  <c r="F492" i="1"/>
  <c r="H492" i="1"/>
  <c r="C493" i="1"/>
  <c r="G493" i="1" s="1"/>
  <c r="D493" i="1"/>
  <c r="E493" i="1"/>
  <c r="F493" i="1"/>
  <c r="H493" i="1"/>
  <c r="B495" i="1"/>
  <c r="E24" i="31"/>
  <c r="B53" i="31"/>
  <c r="C65" i="31"/>
  <c r="C84" i="31" s="1"/>
  <c r="D65" i="31"/>
  <c r="D84" i="31" s="1"/>
  <c r="E65" i="31"/>
  <c r="E84" i="31" s="1"/>
  <c r="F65" i="31"/>
  <c r="F84" i="31" s="1"/>
  <c r="H65" i="31"/>
  <c r="H84" i="31" s="1"/>
  <c r="C66" i="31"/>
  <c r="D66" i="31"/>
  <c r="E66" i="31"/>
  <c r="F66" i="31"/>
  <c r="H66" i="31"/>
  <c r="C67" i="31"/>
  <c r="D67" i="31"/>
  <c r="E67" i="31"/>
  <c r="F67" i="31"/>
  <c r="H67" i="31"/>
  <c r="C68" i="31"/>
  <c r="D68" i="31"/>
  <c r="E68" i="31"/>
  <c r="F68" i="31"/>
  <c r="H68" i="31"/>
  <c r="C69" i="31"/>
  <c r="D69" i="31"/>
  <c r="E69" i="31"/>
  <c r="F69" i="31"/>
  <c r="H69" i="31"/>
  <c r="C70" i="31"/>
  <c r="D70" i="31"/>
  <c r="E70" i="31"/>
  <c r="F70" i="31"/>
  <c r="H70" i="31"/>
  <c r="C71" i="31"/>
  <c r="D71" i="31"/>
  <c r="E71" i="31"/>
  <c r="F71" i="31"/>
  <c r="H71" i="31"/>
  <c r="C72" i="31"/>
  <c r="D72" i="31"/>
  <c r="E72" i="31"/>
  <c r="F72" i="31"/>
  <c r="H72" i="31"/>
  <c r="C73" i="31"/>
  <c r="D73" i="31"/>
  <c r="E73" i="31"/>
  <c r="F73" i="31"/>
  <c r="H73" i="31"/>
  <c r="C74" i="31"/>
  <c r="D74" i="31"/>
  <c r="E74" i="31"/>
  <c r="F74" i="31"/>
  <c r="H74" i="31"/>
  <c r="C75" i="31"/>
  <c r="D75" i="31"/>
  <c r="E75" i="31"/>
  <c r="F75" i="31"/>
  <c r="H75" i="31"/>
  <c r="C76" i="31"/>
  <c r="D76" i="31"/>
  <c r="E76" i="31"/>
  <c r="F76" i="31"/>
  <c r="H76" i="31"/>
  <c r="C77" i="31"/>
  <c r="D77" i="31"/>
  <c r="E77" i="31"/>
  <c r="F77" i="31"/>
  <c r="H77" i="31"/>
  <c r="C78" i="31"/>
  <c r="D78" i="31"/>
  <c r="E78" i="31"/>
  <c r="F78" i="31"/>
  <c r="H78" i="31"/>
  <c r="C79" i="31"/>
  <c r="D79" i="31"/>
  <c r="E79" i="31"/>
  <c r="F79" i="31"/>
  <c r="H79" i="31"/>
  <c r="C80" i="31"/>
  <c r="G80" i="31" s="1"/>
  <c r="D80" i="31"/>
  <c r="E80" i="31"/>
  <c r="F80" i="31"/>
  <c r="H80" i="31"/>
  <c r="C81" i="31"/>
  <c r="D81" i="31"/>
  <c r="E81" i="31"/>
  <c r="F81" i="31"/>
  <c r="H81" i="31"/>
  <c r="C82" i="31"/>
  <c r="D82" i="31"/>
  <c r="E82" i="31"/>
  <c r="F82" i="31"/>
  <c r="H82" i="31"/>
  <c r="B84" i="31"/>
  <c r="C96" i="31"/>
  <c r="C115" i="31" s="1"/>
  <c r="D96" i="31"/>
  <c r="D115" i="31" s="1"/>
  <c r="E96" i="31"/>
  <c r="E115" i="31" s="1"/>
  <c r="F96" i="31"/>
  <c r="H96" i="31"/>
  <c r="H115" i="31" s="1"/>
  <c r="C97" i="31"/>
  <c r="D97" i="31"/>
  <c r="E97" i="31"/>
  <c r="F97" i="31"/>
  <c r="H97" i="31"/>
  <c r="C98" i="31"/>
  <c r="D98" i="31"/>
  <c r="E98" i="31"/>
  <c r="F98" i="31"/>
  <c r="H98" i="31"/>
  <c r="C99" i="31"/>
  <c r="D99" i="31"/>
  <c r="E99" i="31"/>
  <c r="F99" i="31"/>
  <c r="H99" i="31"/>
  <c r="C100" i="31"/>
  <c r="D100" i="31"/>
  <c r="E100" i="31"/>
  <c r="F100" i="31"/>
  <c r="H100" i="31"/>
  <c r="C101" i="31"/>
  <c r="D101" i="31"/>
  <c r="E101" i="31"/>
  <c r="F101" i="31"/>
  <c r="H101" i="31"/>
  <c r="C102" i="31"/>
  <c r="D102" i="31"/>
  <c r="E102" i="31"/>
  <c r="F102" i="31"/>
  <c r="H102" i="31"/>
  <c r="C103" i="31"/>
  <c r="D103" i="31"/>
  <c r="E103" i="31"/>
  <c r="F103" i="31"/>
  <c r="H103" i="31"/>
  <c r="C104" i="31"/>
  <c r="D104" i="31"/>
  <c r="E104" i="31"/>
  <c r="F104" i="31"/>
  <c r="H104" i="31"/>
  <c r="C105" i="31"/>
  <c r="D105" i="31"/>
  <c r="E105" i="31"/>
  <c r="F105" i="31"/>
  <c r="H105" i="31"/>
  <c r="C106" i="31"/>
  <c r="D106" i="31"/>
  <c r="E106" i="31"/>
  <c r="F106" i="31"/>
  <c r="H106" i="31"/>
  <c r="C107" i="31"/>
  <c r="D107" i="31"/>
  <c r="E107" i="31"/>
  <c r="F107" i="31"/>
  <c r="H107" i="31"/>
  <c r="C108" i="31"/>
  <c r="D108" i="31"/>
  <c r="E108" i="31"/>
  <c r="F108" i="31"/>
  <c r="H108" i="31"/>
  <c r="C109" i="31"/>
  <c r="D109" i="31"/>
  <c r="E109" i="31"/>
  <c r="F109" i="31"/>
  <c r="H109" i="31"/>
  <c r="C110" i="31"/>
  <c r="D110" i="31"/>
  <c r="E110" i="31"/>
  <c r="F110" i="31"/>
  <c r="H110" i="31"/>
  <c r="C111" i="31"/>
  <c r="D111" i="31"/>
  <c r="E111" i="31"/>
  <c r="F111" i="31"/>
  <c r="H111" i="31"/>
  <c r="C112" i="31"/>
  <c r="D112" i="31"/>
  <c r="E112" i="31"/>
  <c r="F112" i="31"/>
  <c r="H112" i="31"/>
  <c r="C113" i="31"/>
  <c r="D113" i="31"/>
  <c r="E113" i="31"/>
  <c r="F113" i="31"/>
  <c r="H113" i="31"/>
  <c r="B115" i="31"/>
  <c r="C127" i="31"/>
  <c r="C146" i="31" s="1"/>
  <c r="D127" i="31"/>
  <c r="D146" i="31" s="1"/>
  <c r="E127" i="31"/>
  <c r="E146" i="31" s="1"/>
  <c r="F127" i="31"/>
  <c r="F146" i="31" s="1"/>
  <c r="H127" i="31"/>
  <c r="H146" i="31" s="1"/>
  <c r="C128" i="31"/>
  <c r="D128" i="31"/>
  <c r="E128" i="31"/>
  <c r="F128" i="31"/>
  <c r="H128" i="31"/>
  <c r="C129" i="31"/>
  <c r="D129" i="31"/>
  <c r="E129" i="31"/>
  <c r="F129" i="31"/>
  <c r="H129" i="31"/>
  <c r="C130" i="31"/>
  <c r="D130" i="31"/>
  <c r="E130" i="31"/>
  <c r="F130" i="31"/>
  <c r="H130" i="31"/>
  <c r="C131" i="31"/>
  <c r="D131" i="31"/>
  <c r="E131" i="31"/>
  <c r="F131" i="31"/>
  <c r="H131" i="31"/>
  <c r="C132" i="31"/>
  <c r="D132" i="31"/>
  <c r="E132" i="31"/>
  <c r="F132" i="31"/>
  <c r="H132" i="31"/>
  <c r="C133" i="31"/>
  <c r="D133" i="31"/>
  <c r="E133" i="31"/>
  <c r="F133" i="31"/>
  <c r="H133" i="31"/>
  <c r="C134" i="31"/>
  <c r="D134" i="31"/>
  <c r="E134" i="31"/>
  <c r="F134" i="31"/>
  <c r="H134" i="31"/>
  <c r="C135" i="31"/>
  <c r="D135" i="31"/>
  <c r="E135" i="31"/>
  <c r="F135" i="31"/>
  <c r="H135" i="31"/>
  <c r="C136" i="31"/>
  <c r="D136" i="31"/>
  <c r="E136" i="31"/>
  <c r="F136" i="31"/>
  <c r="H136" i="31"/>
  <c r="C137" i="31"/>
  <c r="D137" i="31"/>
  <c r="E137" i="31"/>
  <c r="F137" i="31"/>
  <c r="H137" i="31"/>
  <c r="C138" i="31"/>
  <c r="D138" i="31"/>
  <c r="E138" i="31"/>
  <c r="F138" i="31"/>
  <c r="H138" i="31"/>
  <c r="C139" i="31"/>
  <c r="D139" i="31"/>
  <c r="E139" i="31"/>
  <c r="F139" i="31"/>
  <c r="H139" i="31"/>
  <c r="C140" i="31"/>
  <c r="D140" i="31"/>
  <c r="E140" i="31"/>
  <c r="F140" i="31"/>
  <c r="H140" i="31"/>
  <c r="C141" i="31"/>
  <c r="D141" i="31"/>
  <c r="E141" i="31"/>
  <c r="F141" i="31"/>
  <c r="H141" i="31"/>
  <c r="C142" i="31"/>
  <c r="D142" i="31"/>
  <c r="E142" i="31"/>
  <c r="F142" i="31"/>
  <c r="H142" i="31"/>
  <c r="C143" i="31"/>
  <c r="D143" i="31"/>
  <c r="E143" i="31"/>
  <c r="F143" i="31"/>
  <c r="H143" i="31"/>
  <c r="C144" i="31"/>
  <c r="D144" i="31"/>
  <c r="E144" i="31"/>
  <c r="F144" i="31"/>
  <c r="H144" i="31"/>
  <c r="B146" i="31"/>
  <c r="C158" i="31"/>
  <c r="C177" i="31" s="1"/>
  <c r="D158" i="31"/>
  <c r="D177" i="31" s="1"/>
  <c r="E158" i="31"/>
  <c r="E177" i="31" s="1"/>
  <c r="F158" i="31"/>
  <c r="F177" i="31" s="1"/>
  <c r="H158" i="31"/>
  <c r="H177" i="31" s="1"/>
  <c r="C159" i="31"/>
  <c r="G159" i="31" s="1"/>
  <c r="D159" i="31"/>
  <c r="E159" i="31"/>
  <c r="F159" i="31"/>
  <c r="H159" i="31"/>
  <c r="C160" i="31"/>
  <c r="G160" i="31" s="1"/>
  <c r="D160" i="31"/>
  <c r="E160" i="31"/>
  <c r="F160" i="31"/>
  <c r="H160" i="31"/>
  <c r="C161" i="31"/>
  <c r="G161" i="31" s="1"/>
  <c r="D161" i="31"/>
  <c r="E161" i="31"/>
  <c r="F161" i="31"/>
  <c r="H161" i="31"/>
  <c r="C162" i="31"/>
  <c r="G162" i="31" s="1"/>
  <c r="D162" i="31"/>
  <c r="E162" i="31"/>
  <c r="F162" i="31"/>
  <c r="H162" i="31"/>
  <c r="C163" i="31"/>
  <c r="G163" i="31" s="1"/>
  <c r="D163" i="31"/>
  <c r="E163" i="31"/>
  <c r="F163" i="31"/>
  <c r="H163" i="31"/>
  <c r="C164" i="31"/>
  <c r="G164" i="31" s="1"/>
  <c r="D164" i="31"/>
  <c r="E164" i="31"/>
  <c r="F164" i="31"/>
  <c r="H164" i="31"/>
  <c r="C165" i="31"/>
  <c r="G165" i="31" s="1"/>
  <c r="D165" i="31"/>
  <c r="E165" i="31"/>
  <c r="F165" i="31"/>
  <c r="H165" i="31"/>
  <c r="C166" i="31"/>
  <c r="G166" i="31" s="1"/>
  <c r="D166" i="31"/>
  <c r="E166" i="31"/>
  <c r="F166" i="31"/>
  <c r="H166" i="31"/>
  <c r="C167" i="31"/>
  <c r="G167" i="31" s="1"/>
  <c r="D167" i="31"/>
  <c r="E167" i="31"/>
  <c r="F167" i="31"/>
  <c r="H167" i="31"/>
  <c r="C168" i="31"/>
  <c r="G168" i="31" s="1"/>
  <c r="D168" i="31"/>
  <c r="E168" i="31"/>
  <c r="F168" i="31"/>
  <c r="H168" i="31"/>
  <c r="C169" i="31"/>
  <c r="G169" i="31" s="1"/>
  <c r="D169" i="31"/>
  <c r="E169" i="31"/>
  <c r="F169" i="31"/>
  <c r="H169" i="31"/>
  <c r="C170" i="31"/>
  <c r="G170" i="31" s="1"/>
  <c r="D170" i="31"/>
  <c r="E170" i="31"/>
  <c r="F170" i="31"/>
  <c r="H170" i="31"/>
  <c r="C171" i="31"/>
  <c r="G171" i="31" s="1"/>
  <c r="D171" i="31"/>
  <c r="E171" i="31"/>
  <c r="F171" i="31"/>
  <c r="H171" i="31"/>
  <c r="C172" i="31"/>
  <c r="G172" i="31" s="1"/>
  <c r="D172" i="31"/>
  <c r="E172" i="31"/>
  <c r="F172" i="31"/>
  <c r="H172" i="31"/>
  <c r="C173" i="31"/>
  <c r="G173" i="31" s="1"/>
  <c r="D173" i="31"/>
  <c r="E173" i="31"/>
  <c r="F173" i="31"/>
  <c r="H173" i="31"/>
  <c r="C174" i="31"/>
  <c r="G174" i="31" s="1"/>
  <c r="D174" i="31"/>
  <c r="E174" i="31"/>
  <c r="F174" i="31"/>
  <c r="H174" i="31"/>
  <c r="C175" i="31"/>
  <c r="G175" i="31" s="1"/>
  <c r="D175" i="31"/>
  <c r="E175" i="31"/>
  <c r="F175" i="31"/>
  <c r="H175" i="31"/>
  <c r="D176" i="31"/>
  <c r="B177" i="31"/>
  <c r="C189" i="31"/>
  <c r="G189" i="31" s="1"/>
  <c r="D189" i="31"/>
  <c r="D208" i="31" s="1"/>
  <c r="E189" i="31"/>
  <c r="E208" i="31"/>
  <c r="F189" i="31"/>
  <c r="F208" i="31" s="1"/>
  <c r="H189" i="31"/>
  <c r="H208" i="31" s="1"/>
  <c r="C190" i="31"/>
  <c r="G190" i="31" s="1"/>
  <c r="D190" i="31"/>
  <c r="E190" i="31"/>
  <c r="F190" i="31"/>
  <c r="H190" i="31"/>
  <c r="C191" i="31"/>
  <c r="G191" i="31" s="1"/>
  <c r="D191" i="31"/>
  <c r="E191" i="31"/>
  <c r="F191" i="31"/>
  <c r="H191" i="31"/>
  <c r="C192" i="31"/>
  <c r="G192" i="31" s="1"/>
  <c r="D192" i="31"/>
  <c r="E192" i="31"/>
  <c r="F192" i="31"/>
  <c r="H192" i="31"/>
  <c r="C193" i="31"/>
  <c r="G193" i="31" s="1"/>
  <c r="D193" i="31"/>
  <c r="E193" i="31"/>
  <c r="F193" i="31"/>
  <c r="H193" i="31"/>
  <c r="C194" i="31"/>
  <c r="G194" i="31" s="1"/>
  <c r="D194" i="31"/>
  <c r="E194" i="31"/>
  <c r="F194" i="31"/>
  <c r="H194" i="31"/>
  <c r="C195" i="31"/>
  <c r="G195" i="31" s="1"/>
  <c r="D195" i="31"/>
  <c r="E195" i="31"/>
  <c r="F195" i="31"/>
  <c r="H195" i="31"/>
  <c r="C196" i="31"/>
  <c r="G196" i="31" s="1"/>
  <c r="D196" i="31"/>
  <c r="E196" i="31"/>
  <c r="F196" i="31"/>
  <c r="H196" i="31"/>
  <c r="C197" i="31"/>
  <c r="G197" i="31" s="1"/>
  <c r="D197" i="31"/>
  <c r="E197" i="31"/>
  <c r="F197" i="31"/>
  <c r="H197" i="31"/>
  <c r="C198" i="31"/>
  <c r="G198" i="31"/>
  <c r="D198" i="31"/>
  <c r="E198" i="31"/>
  <c r="F198" i="31"/>
  <c r="H198" i="31"/>
  <c r="C199" i="31"/>
  <c r="G199" i="31" s="1"/>
  <c r="D199" i="31"/>
  <c r="E199" i="31"/>
  <c r="F199" i="31"/>
  <c r="H199" i="31"/>
  <c r="C200" i="31"/>
  <c r="G200" i="31" s="1"/>
  <c r="D200" i="31"/>
  <c r="E200" i="31"/>
  <c r="F200" i="31"/>
  <c r="H200" i="31"/>
  <c r="C201" i="31"/>
  <c r="G201" i="31" s="1"/>
  <c r="D201" i="31"/>
  <c r="E201" i="31"/>
  <c r="F201" i="31"/>
  <c r="H201" i="31"/>
  <c r="C202" i="31"/>
  <c r="G202" i="31" s="1"/>
  <c r="D202" i="31"/>
  <c r="E202" i="31"/>
  <c r="F202" i="31"/>
  <c r="H202" i="31"/>
  <c r="C203" i="31"/>
  <c r="G203" i="31" s="1"/>
  <c r="D203" i="31"/>
  <c r="E203" i="31"/>
  <c r="F203" i="31"/>
  <c r="H203" i="31"/>
  <c r="C204" i="31"/>
  <c r="G204" i="31" s="1"/>
  <c r="D204" i="31"/>
  <c r="E204" i="31"/>
  <c r="F204" i="31"/>
  <c r="H204" i="31"/>
  <c r="C205" i="31"/>
  <c r="G205" i="31" s="1"/>
  <c r="D205" i="31"/>
  <c r="E205" i="31"/>
  <c r="F205" i="31"/>
  <c r="H205" i="31"/>
  <c r="C206" i="31"/>
  <c r="G206" i="31" s="1"/>
  <c r="D206" i="31"/>
  <c r="E206" i="31"/>
  <c r="F206" i="31"/>
  <c r="H206" i="31"/>
  <c r="B208" i="31"/>
  <c r="C220" i="31"/>
  <c r="G220" i="31" s="1"/>
  <c r="D220" i="31"/>
  <c r="D239" i="31" s="1"/>
  <c r="E220" i="31"/>
  <c r="E239" i="31" s="1"/>
  <c r="F220" i="31"/>
  <c r="F239" i="31" s="1"/>
  <c r="H220" i="31"/>
  <c r="H239" i="31" s="1"/>
  <c r="C221" i="31"/>
  <c r="G221" i="31" s="1"/>
  <c r="D221" i="31"/>
  <c r="E221" i="31"/>
  <c r="F221" i="31"/>
  <c r="H221" i="31"/>
  <c r="C222" i="31"/>
  <c r="G222" i="31" s="1"/>
  <c r="D222" i="31"/>
  <c r="E222" i="31"/>
  <c r="F222" i="31"/>
  <c r="H222" i="31"/>
  <c r="C223" i="31"/>
  <c r="G223" i="31" s="1"/>
  <c r="D223" i="31"/>
  <c r="E223" i="31"/>
  <c r="F223" i="31"/>
  <c r="H223" i="31"/>
  <c r="C224" i="31"/>
  <c r="G224" i="31" s="1"/>
  <c r="D224" i="31"/>
  <c r="E224" i="31"/>
  <c r="F224" i="31"/>
  <c r="H224" i="31"/>
  <c r="C225" i="31"/>
  <c r="G225" i="31" s="1"/>
  <c r="D225" i="31"/>
  <c r="E225" i="31"/>
  <c r="F225" i="31"/>
  <c r="H225" i="31"/>
  <c r="C226" i="31"/>
  <c r="G226" i="31" s="1"/>
  <c r="D226" i="31"/>
  <c r="E226" i="31"/>
  <c r="F226" i="31"/>
  <c r="H226" i="31"/>
  <c r="C227" i="31"/>
  <c r="G227" i="31" s="1"/>
  <c r="D227" i="31"/>
  <c r="E227" i="31"/>
  <c r="F227" i="31"/>
  <c r="H227" i="31"/>
  <c r="C228" i="31"/>
  <c r="G228" i="31" s="1"/>
  <c r="D228" i="31"/>
  <c r="E228" i="31"/>
  <c r="F228" i="31"/>
  <c r="H228" i="31"/>
  <c r="C229" i="31"/>
  <c r="G229" i="31"/>
  <c r="D229" i="31"/>
  <c r="E229" i="31"/>
  <c r="F229" i="31"/>
  <c r="H229" i="31"/>
  <c r="C230" i="31"/>
  <c r="G230" i="31" s="1"/>
  <c r="D230" i="31"/>
  <c r="E230" i="31"/>
  <c r="F230" i="31"/>
  <c r="H230" i="31"/>
  <c r="C231" i="31"/>
  <c r="G231" i="31" s="1"/>
  <c r="D231" i="31"/>
  <c r="E231" i="31"/>
  <c r="F231" i="31"/>
  <c r="H231" i="31"/>
  <c r="C232" i="31"/>
  <c r="G232" i="31" s="1"/>
  <c r="D232" i="31"/>
  <c r="E232" i="31"/>
  <c r="F232" i="31"/>
  <c r="H232" i="31"/>
  <c r="C233" i="31"/>
  <c r="G233" i="31" s="1"/>
  <c r="D233" i="31"/>
  <c r="E233" i="31"/>
  <c r="F233" i="31"/>
  <c r="H233" i="31"/>
  <c r="C234" i="31"/>
  <c r="G234" i="31" s="1"/>
  <c r="D234" i="31"/>
  <c r="E234" i="31"/>
  <c r="F234" i="31"/>
  <c r="H234" i="31"/>
  <c r="C235" i="31"/>
  <c r="G235" i="31" s="1"/>
  <c r="D235" i="31"/>
  <c r="E235" i="31"/>
  <c r="F235" i="31"/>
  <c r="H235" i="31"/>
  <c r="C236" i="31"/>
  <c r="G236" i="31" s="1"/>
  <c r="D236" i="31"/>
  <c r="E236" i="31"/>
  <c r="F236" i="31"/>
  <c r="H236" i="31"/>
  <c r="C237" i="31"/>
  <c r="G237" i="31" s="1"/>
  <c r="D237" i="31"/>
  <c r="E237" i="31"/>
  <c r="F237" i="31"/>
  <c r="H237" i="31"/>
  <c r="B239" i="31"/>
  <c r="C251" i="31"/>
  <c r="C270" i="31" s="1"/>
  <c r="D251" i="31"/>
  <c r="D270" i="31" s="1"/>
  <c r="E251" i="31"/>
  <c r="E270" i="31" s="1"/>
  <c r="F251" i="31"/>
  <c r="F270" i="31" s="1"/>
  <c r="H251" i="31"/>
  <c r="H270" i="31" s="1"/>
  <c r="C252" i="31"/>
  <c r="G252" i="31" s="1"/>
  <c r="D252" i="31"/>
  <c r="E252" i="31"/>
  <c r="F252" i="31"/>
  <c r="H252" i="31"/>
  <c r="C253" i="31"/>
  <c r="G253" i="31" s="1"/>
  <c r="D253" i="31"/>
  <c r="E253" i="31"/>
  <c r="F253" i="31"/>
  <c r="H253" i="31"/>
  <c r="C254" i="31"/>
  <c r="G254" i="31" s="1"/>
  <c r="D254" i="31"/>
  <c r="E254" i="31"/>
  <c r="F254" i="31"/>
  <c r="H254" i="31"/>
  <c r="C255" i="31"/>
  <c r="G255" i="31" s="1"/>
  <c r="D255" i="31"/>
  <c r="E255" i="31"/>
  <c r="F255" i="31"/>
  <c r="H255" i="31"/>
  <c r="C256" i="31"/>
  <c r="G256" i="31" s="1"/>
  <c r="D256" i="31"/>
  <c r="E256" i="31"/>
  <c r="F256" i="31"/>
  <c r="H256" i="31"/>
  <c r="C257" i="31"/>
  <c r="G257" i="31" s="1"/>
  <c r="D257" i="31"/>
  <c r="E257" i="31"/>
  <c r="F257" i="31"/>
  <c r="H257" i="31"/>
  <c r="C258" i="31"/>
  <c r="G258" i="31" s="1"/>
  <c r="D258" i="31"/>
  <c r="E258" i="31"/>
  <c r="F258" i="31"/>
  <c r="H258" i="31"/>
  <c r="C259" i="31"/>
  <c r="G259" i="31" s="1"/>
  <c r="D259" i="31"/>
  <c r="E259" i="31"/>
  <c r="F259" i="31"/>
  <c r="H259" i="31"/>
  <c r="C260" i="31"/>
  <c r="G260" i="31" s="1"/>
  <c r="D260" i="31"/>
  <c r="E260" i="31"/>
  <c r="F260" i="31"/>
  <c r="H260" i="31"/>
  <c r="C261" i="31"/>
  <c r="G261" i="31" s="1"/>
  <c r="D261" i="31"/>
  <c r="E261" i="31"/>
  <c r="F261" i="31"/>
  <c r="H261" i="31"/>
  <c r="C262" i="31"/>
  <c r="G262" i="31" s="1"/>
  <c r="D262" i="31"/>
  <c r="E262" i="31"/>
  <c r="F262" i="31"/>
  <c r="H262" i="31"/>
  <c r="C263" i="31"/>
  <c r="G263" i="31" s="1"/>
  <c r="D263" i="31"/>
  <c r="E263" i="31"/>
  <c r="F263" i="31"/>
  <c r="H263" i="31"/>
  <c r="C264" i="31"/>
  <c r="G264" i="31" s="1"/>
  <c r="D264" i="31"/>
  <c r="E264" i="31"/>
  <c r="F264" i="31"/>
  <c r="H264" i="31"/>
  <c r="C265" i="31"/>
  <c r="G265" i="31" s="1"/>
  <c r="D265" i="31"/>
  <c r="E265" i="31"/>
  <c r="F265" i="31"/>
  <c r="H265" i="31"/>
  <c r="C266" i="31"/>
  <c r="G266" i="31" s="1"/>
  <c r="D266" i="31"/>
  <c r="E266" i="31"/>
  <c r="F266" i="31"/>
  <c r="H266" i="31"/>
  <c r="C267" i="31"/>
  <c r="G267" i="31" s="1"/>
  <c r="D267" i="31"/>
  <c r="E267" i="31"/>
  <c r="F267" i="31"/>
  <c r="H267" i="31"/>
  <c r="C268" i="31"/>
  <c r="G268" i="31" s="1"/>
  <c r="D268" i="31"/>
  <c r="E268" i="31"/>
  <c r="F268" i="31"/>
  <c r="H268" i="31"/>
  <c r="B270" i="31"/>
  <c r="C282" i="31"/>
  <c r="G282" i="31" s="1"/>
  <c r="D282" i="31"/>
  <c r="D301" i="31" s="1"/>
  <c r="E282" i="31"/>
  <c r="E301" i="31" s="1"/>
  <c r="F282" i="31"/>
  <c r="F301" i="31" s="1"/>
  <c r="H282" i="31"/>
  <c r="H301" i="31" s="1"/>
  <c r="C283" i="31"/>
  <c r="G283" i="31" s="1"/>
  <c r="D283" i="31"/>
  <c r="E283" i="31"/>
  <c r="F283" i="31"/>
  <c r="H283" i="31"/>
  <c r="C284" i="31"/>
  <c r="G284" i="31" s="1"/>
  <c r="D284" i="31"/>
  <c r="E284" i="31"/>
  <c r="F284" i="31"/>
  <c r="H284" i="31"/>
  <c r="C285" i="31"/>
  <c r="G285" i="31" s="1"/>
  <c r="D285" i="31"/>
  <c r="E285" i="31"/>
  <c r="F285" i="31"/>
  <c r="H285" i="31"/>
  <c r="C286" i="31"/>
  <c r="G286" i="31" s="1"/>
  <c r="D286" i="31"/>
  <c r="E286" i="31"/>
  <c r="F286" i="31"/>
  <c r="H286" i="31"/>
  <c r="C287" i="31"/>
  <c r="G287" i="31" s="1"/>
  <c r="D287" i="31"/>
  <c r="E287" i="31"/>
  <c r="F287" i="31"/>
  <c r="H287" i="31"/>
  <c r="C288" i="31"/>
  <c r="G288" i="31" s="1"/>
  <c r="D288" i="31"/>
  <c r="E288" i="31"/>
  <c r="F288" i="31"/>
  <c r="H288" i="31"/>
  <c r="C289" i="31"/>
  <c r="G289" i="31" s="1"/>
  <c r="D289" i="31"/>
  <c r="E289" i="31"/>
  <c r="F289" i="31"/>
  <c r="H289" i="31"/>
  <c r="C290" i="31"/>
  <c r="G290" i="31" s="1"/>
  <c r="D290" i="31"/>
  <c r="E290" i="31"/>
  <c r="F290" i="31"/>
  <c r="H290" i="31"/>
  <c r="C291" i="31"/>
  <c r="G291" i="31" s="1"/>
  <c r="D291" i="31"/>
  <c r="E291" i="31"/>
  <c r="F291" i="31"/>
  <c r="H291" i="31"/>
  <c r="C292" i="31"/>
  <c r="G292" i="31" s="1"/>
  <c r="D292" i="31"/>
  <c r="E292" i="31"/>
  <c r="F292" i="31"/>
  <c r="H292" i="31"/>
  <c r="C293" i="31"/>
  <c r="G293" i="31" s="1"/>
  <c r="D293" i="31"/>
  <c r="E293" i="31"/>
  <c r="F293" i="31"/>
  <c r="H293" i="31"/>
  <c r="C294" i="31"/>
  <c r="G294" i="31" s="1"/>
  <c r="D294" i="31"/>
  <c r="E294" i="31"/>
  <c r="F294" i="31"/>
  <c r="H294" i="31"/>
  <c r="C295" i="31"/>
  <c r="G295" i="31" s="1"/>
  <c r="D295" i="31"/>
  <c r="E295" i="31"/>
  <c r="F295" i="31"/>
  <c r="H295" i="31"/>
  <c r="C296" i="31"/>
  <c r="G296" i="31" s="1"/>
  <c r="D296" i="31"/>
  <c r="E296" i="31"/>
  <c r="F296" i="31"/>
  <c r="H296" i="31"/>
  <c r="C297" i="31"/>
  <c r="G297" i="31" s="1"/>
  <c r="D297" i="31"/>
  <c r="E297" i="31"/>
  <c r="F297" i="31"/>
  <c r="H297" i="31"/>
  <c r="C298" i="31"/>
  <c r="G298" i="31" s="1"/>
  <c r="D298" i="31"/>
  <c r="E298" i="31"/>
  <c r="F298" i="31"/>
  <c r="H298" i="31"/>
  <c r="C299" i="31"/>
  <c r="G299" i="31" s="1"/>
  <c r="D299" i="31"/>
  <c r="E299" i="31"/>
  <c r="F299" i="31"/>
  <c r="H299" i="31"/>
  <c r="B301" i="31"/>
  <c r="C313" i="31"/>
  <c r="G313" i="31" s="1"/>
  <c r="D313" i="31"/>
  <c r="D332" i="31" s="1"/>
  <c r="E313" i="31"/>
  <c r="E332" i="31" s="1"/>
  <c r="F313" i="31"/>
  <c r="F332" i="31" s="1"/>
  <c r="H313" i="31"/>
  <c r="H332" i="31" s="1"/>
  <c r="C314" i="31"/>
  <c r="G314" i="31" s="1"/>
  <c r="D314" i="31"/>
  <c r="E314" i="31"/>
  <c r="F314" i="31"/>
  <c r="H314" i="31"/>
  <c r="C315" i="31"/>
  <c r="G315" i="31" s="1"/>
  <c r="D315" i="31"/>
  <c r="E315" i="31"/>
  <c r="F315" i="31"/>
  <c r="H315" i="31"/>
  <c r="C316" i="31"/>
  <c r="G316" i="31"/>
  <c r="D316" i="31"/>
  <c r="E316" i="31"/>
  <c r="F316" i="31"/>
  <c r="H316" i="31"/>
  <c r="C317" i="31"/>
  <c r="G317" i="31" s="1"/>
  <c r="D317" i="31"/>
  <c r="E317" i="31"/>
  <c r="F317" i="31"/>
  <c r="H317" i="31"/>
  <c r="C318" i="31"/>
  <c r="G318" i="31" s="1"/>
  <c r="D318" i="31"/>
  <c r="E318" i="31"/>
  <c r="F318" i="31"/>
  <c r="H318" i="31"/>
  <c r="C319" i="31"/>
  <c r="G319" i="31" s="1"/>
  <c r="D319" i="31"/>
  <c r="E319" i="31"/>
  <c r="F319" i="31"/>
  <c r="H319" i="31"/>
  <c r="C320" i="31"/>
  <c r="G320" i="31" s="1"/>
  <c r="D320" i="31"/>
  <c r="E320" i="31"/>
  <c r="F320" i="31"/>
  <c r="H320" i="31"/>
  <c r="C321" i="31"/>
  <c r="G321" i="31" s="1"/>
  <c r="D321" i="31"/>
  <c r="E321" i="31"/>
  <c r="F321" i="31"/>
  <c r="H321" i="31"/>
  <c r="C322" i="31"/>
  <c r="G322" i="31" s="1"/>
  <c r="D322" i="31"/>
  <c r="E322" i="31"/>
  <c r="F322" i="31"/>
  <c r="H322" i="31"/>
  <c r="C323" i="31"/>
  <c r="G323" i="31" s="1"/>
  <c r="D323" i="31"/>
  <c r="E323" i="31"/>
  <c r="F323" i="31"/>
  <c r="H323" i="31"/>
  <c r="C324" i="31"/>
  <c r="G324" i="31" s="1"/>
  <c r="D324" i="31"/>
  <c r="E324" i="31"/>
  <c r="F324" i="31"/>
  <c r="H324" i="31"/>
  <c r="C325" i="31"/>
  <c r="G325" i="31" s="1"/>
  <c r="D325" i="31"/>
  <c r="E325" i="31"/>
  <c r="F325" i="31"/>
  <c r="H325" i="31"/>
  <c r="C326" i="31"/>
  <c r="G326" i="31" s="1"/>
  <c r="D326" i="31"/>
  <c r="E326" i="31"/>
  <c r="F326" i="31"/>
  <c r="H326" i="31"/>
  <c r="C327" i="31"/>
  <c r="G327" i="31" s="1"/>
  <c r="D327" i="31"/>
  <c r="E327" i="31"/>
  <c r="F327" i="31"/>
  <c r="H327" i="31"/>
  <c r="C328" i="31"/>
  <c r="G328" i="31" s="1"/>
  <c r="D328" i="31"/>
  <c r="E328" i="31"/>
  <c r="F328" i="31"/>
  <c r="H328" i="31"/>
  <c r="C329" i="31"/>
  <c r="G329" i="31" s="1"/>
  <c r="D329" i="31"/>
  <c r="E329" i="31"/>
  <c r="F329" i="31"/>
  <c r="H329" i="31"/>
  <c r="C330" i="31"/>
  <c r="G330" i="31" s="1"/>
  <c r="D330" i="31"/>
  <c r="E330" i="31"/>
  <c r="F330" i="31"/>
  <c r="H330" i="31"/>
  <c r="F331" i="31"/>
  <c r="B332" i="31"/>
  <c r="C344" i="31"/>
  <c r="C363" i="31" s="1"/>
  <c r="D344" i="31"/>
  <c r="D363" i="31" s="1"/>
  <c r="E344" i="31"/>
  <c r="E363" i="31" s="1"/>
  <c r="F344" i="31"/>
  <c r="F363" i="31" s="1"/>
  <c r="H344" i="31"/>
  <c r="H363" i="31" s="1"/>
  <c r="C345" i="31"/>
  <c r="G345" i="31" s="1"/>
  <c r="D345" i="31"/>
  <c r="E345" i="31"/>
  <c r="F345" i="31"/>
  <c r="H345" i="31"/>
  <c r="C346" i="31"/>
  <c r="G346" i="31" s="1"/>
  <c r="D346" i="31"/>
  <c r="E346" i="31"/>
  <c r="F346" i="31"/>
  <c r="H346" i="31"/>
  <c r="C347" i="31"/>
  <c r="G347" i="31" s="1"/>
  <c r="D347" i="31"/>
  <c r="E347" i="31"/>
  <c r="F347" i="31"/>
  <c r="H347" i="31"/>
  <c r="C348" i="31"/>
  <c r="G348" i="31" s="1"/>
  <c r="D348" i="31"/>
  <c r="E348" i="31"/>
  <c r="F348" i="31"/>
  <c r="H348" i="31"/>
  <c r="C349" i="31"/>
  <c r="G349" i="31" s="1"/>
  <c r="D349" i="31"/>
  <c r="E349" i="31"/>
  <c r="F349" i="31"/>
  <c r="H349" i="31"/>
  <c r="C350" i="31"/>
  <c r="G350" i="31" s="1"/>
  <c r="D350" i="31"/>
  <c r="E350" i="31"/>
  <c r="F350" i="31"/>
  <c r="H350" i="31"/>
  <c r="C351" i="31"/>
  <c r="G351" i="31" s="1"/>
  <c r="D351" i="31"/>
  <c r="E351" i="31"/>
  <c r="F351" i="31"/>
  <c r="H351" i="31"/>
  <c r="C352" i="31"/>
  <c r="G352" i="31" s="1"/>
  <c r="D352" i="31"/>
  <c r="E352" i="31"/>
  <c r="F352" i="31"/>
  <c r="H352" i="31"/>
  <c r="C353" i="31"/>
  <c r="G353" i="31" s="1"/>
  <c r="D353" i="31"/>
  <c r="E353" i="31"/>
  <c r="F353" i="31"/>
  <c r="H353" i="31"/>
  <c r="C354" i="31"/>
  <c r="G354" i="31" s="1"/>
  <c r="D354" i="31"/>
  <c r="E354" i="31"/>
  <c r="F354" i="31"/>
  <c r="H354" i="31"/>
  <c r="C355" i="31"/>
  <c r="G355" i="31" s="1"/>
  <c r="D355" i="31"/>
  <c r="E355" i="31"/>
  <c r="F355" i="31"/>
  <c r="H355" i="31"/>
  <c r="C356" i="31"/>
  <c r="G356" i="31" s="1"/>
  <c r="D356" i="31"/>
  <c r="E356" i="31"/>
  <c r="F356" i="31"/>
  <c r="H356" i="31"/>
  <c r="C357" i="31"/>
  <c r="G357" i="31" s="1"/>
  <c r="D357" i="31"/>
  <c r="E357" i="31"/>
  <c r="F357" i="31"/>
  <c r="H357" i="31"/>
  <c r="C358" i="31"/>
  <c r="G358" i="31" s="1"/>
  <c r="D358" i="31"/>
  <c r="E358" i="31"/>
  <c r="F358" i="31"/>
  <c r="H358" i="31"/>
  <c r="C359" i="31"/>
  <c r="G359" i="31" s="1"/>
  <c r="D359" i="31"/>
  <c r="E359" i="31"/>
  <c r="F359" i="31"/>
  <c r="H359" i="31"/>
  <c r="C360" i="31"/>
  <c r="G360" i="31" s="1"/>
  <c r="D360" i="31"/>
  <c r="E360" i="31"/>
  <c r="F360" i="31"/>
  <c r="H360" i="31"/>
  <c r="C361" i="31"/>
  <c r="G361" i="31" s="1"/>
  <c r="D361" i="31"/>
  <c r="E361" i="31"/>
  <c r="F361" i="31"/>
  <c r="H361" i="31"/>
  <c r="B363" i="31"/>
  <c r="C375" i="31"/>
  <c r="G375" i="31" s="1"/>
  <c r="D375" i="31"/>
  <c r="D394" i="31" s="1"/>
  <c r="E375" i="31"/>
  <c r="E394" i="31" s="1"/>
  <c r="F375" i="31"/>
  <c r="F394" i="31" s="1"/>
  <c r="H375" i="31"/>
  <c r="H394" i="31" s="1"/>
  <c r="C376" i="31"/>
  <c r="G376" i="31" s="1"/>
  <c r="D376" i="31"/>
  <c r="E376" i="31"/>
  <c r="F376" i="31"/>
  <c r="H376" i="31"/>
  <c r="C377" i="31"/>
  <c r="G377" i="31" s="1"/>
  <c r="D377" i="31"/>
  <c r="E377" i="31"/>
  <c r="F377" i="31"/>
  <c r="H377" i="31"/>
  <c r="C378" i="31"/>
  <c r="G378" i="31" s="1"/>
  <c r="D378" i="31"/>
  <c r="E378" i="31"/>
  <c r="F378" i="31"/>
  <c r="H378" i="31"/>
  <c r="C379" i="31"/>
  <c r="G379" i="31" s="1"/>
  <c r="D379" i="31"/>
  <c r="E379" i="31"/>
  <c r="F379" i="31"/>
  <c r="H379" i="31"/>
  <c r="C380" i="31"/>
  <c r="G380" i="31" s="1"/>
  <c r="D380" i="31"/>
  <c r="E380" i="31"/>
  <c r="F380" i="31"/>
  <c r="H380" i="31"/>
  <c r="C381" i="31"/>
  <c r="G381" i="31" s="1"/>
  <c r="D381" i="31"/>
  <c r="E381" i="31"/>
  <c r="F381" i="31"/>
  <c r="H381" i="31"/>
  <c r="C382" i="31"/>
  <c r="G382" i="31" s="1"/>
  <c r="D382" i="31"/>
  <c r="E382" i="31"/>
  <c r="F382" i="31"/>
  <c r="H382" i="31"/>
  <c r="C383" i="31"/>
  <c r="G383" i="31" s="1"/>
  <c r="D383" i="31"/>
  <c r="E383" i="31"/>
  <c r="F383" i="31"/>
  <c r="H383" i="31"/>
  <c r="C384" i="31"/>
  <c r="G384" i="31" s="1"/>
  <c r="D384" i="31"/>
  <c r="E384" i="31"/>
  <c r="F384" i="31"/>
  <c r="H384" i="31"/>
  <c r="C385" i="31"/>
  <c r="G385" i="31" s="1"/>
  <c r="D385" i="31"/>
  <c r="E385" i="31"/>
  <c r="F385" i="31"/>
  <c r="H385" i="31"/>
  <c r="C386" i="31"/>
  <c r="G386" i="31" s="1"/>
  <c r="D386" i="31"/>
  <c r="E386" i="31"/>
  <c r="F386" i="31"/>
  <c r="H386" i="31"/>
  <c r="C387" i="31"/>
  <c r="G387" i="31" s="1"/>
  <c r="D387" i="31"/>
  <c r="E387" i="31"/>
  <c r="F387" i="31"/>
  <c r="H387" i="31"/>
  <c r="C388" i="31"/>
  <c r="G388" i="31" s="1"/>
  <c r="D388" i="31"/>
  <c r="E388" i="31"/>
  <c r="F388" i="31"/>
  <c r="H388" i="31"/>
  <c r="C389" i="31"/>
  <c r="G389" i="31" s="1"/>
  <c r="D389" i="31"/>
  <c r="E389" i="31"/>
  <c r="F389" i="31"/>
  <c r="H389" i="31"/>
  <c r="C390" i="31"/>
  <c r="G390" i="31" s="1"/>
  <c r="D390" i="31"/>
  <c r="E390" i="31"/>
  <c r="F390" i="31"/>
  <c r="H390" i="31"/>
  <c r="C391" i="31"/>
  <c r="G391" i="31" s="1"/>
  <c r="D391" i="31"/>
  <c r="E391" i="31"/>
  <c r="F391" i="31"/>
  <c r="H391" i="31"/>
  <c r="C392" i="31"/>
  <c r="G392" i="31" s="1"/>
  <c r="D392" i="31"/>
  <c r="E392" i="31"/>
  <c r="F392" i="31"/>
  <c r="H392" i="31"/>
  <c r="B394" i="31"/>
  <c r="C406" i="31"/>
  <c r="D406" i="31"/>
  <c r="D425" i="31" s="1"/>
  <c r="E406" i="31"/>
  <c r="E425" i="31" s="1"/>
  <c r="F406" i="31"/>
  <c r="F425" i="31" s="1"/>
  <c r="H406" i="31"/>
  <c r="H425" i="31" s="1"/>
  <c r="C407" i="31"/>
  <c r="G407" i="31" s="1"/>
  <c r="D407" i="31"/>
  <c r="E407" i="31"/>
  <c r="F407" i="31"/>
  <c r="H407" i="31"/>
  <c r="C408" i="31"/>
  <c r="G408" i="31" s="1"/>
  <c r="D408" i="31"/>
  <c r="E408" i="31"/>
  <c r="F408" i="31"/>
  <c r="H408" i="31"/>
  <c r="C409" i="31"/>
  <c r="G409" i="31" s="1"/>
  <c r="D409" i="31"/>
  <c r="E409" i="31"/>
  <c r="F409" i="31"/>
  <c r="H409" i="31"/>
  <c r="C410" i="31"/>
  <c r="G410" i="31" s="1"/>
  <c r="D410" i="31"/>
  <c r="E410" i="31"/>
  <c r="F410" i="31"/>
  <c r="H410" i="31"/>
  <c r="C411" i="31"/>
  <c r="G411" i="31" s="1"/>
  <c r="D411" i="31"/>
  <c r="E411" i="31"/>
  <c r="F411" i="31"/>
  <c r="H411" i="31"/>
  <c r="C412" i="31"/>
  <c r="G412" i="31" s="1"/>
  <c r="D412" i="31"/>
  <c r="E412" i="31"/>
  <c r="F412" i="31"/>
  <c r="H412" i="31"/>
  <c r="C413" i="31"/>
  <c r="G413" i="31" s="1"/>
  <c r="D413" i="31"/>
  <c r="E413" i="31"/>
  <c r="F413" i="31"/>
  <c r="H413" i="31"/>
  <c r="C414" i="31"/>
  <c r="G414" i="31" s="1"/>
  <c r="D414" i="31"/>
  <c r="E414" i="31"/>
  <c r="F414" i="31"/>
  <c r="H414" i="31"/>
  <c r="C415" i="31"/>
  <c r="G415" i="31" s="1"/>
  <c r="D415" i="31"/>
  <c r="E415" i="31"/>
  <c r="F415" i="31"/>
  <c r="H415" i="31"/>
  <c r="C416" i="31"/>
  <c r="G416" i="31" s="1"/>
  <c r="D416" i="31"/>
  <c r="E416" i="31"/>
  <c r="F416" i="31"/>
  <c r="H416" i="31"/>
  <c r="C417" i="31"/>
  <c r="G417" i="31" s="1"/>
  <c r="D417" i="31"/>
  <c r="E417" i="31"/>
  <c r="F417" i="31"/>
  <c r="H417" i="31"/>
  <c r="C418" i="31"/>
  <c r="G418" i="31" s="1"/>
  <c r="D418" i="31"/>
  <c r="E418" i="31"/>
  <c r="F418" i="31"/>
  <c r="H418" i="31"/>
  <c r="C419" i="31"/>
  <c r="G419" i="31" s="1"/>
  <c r="D419" i="31"/>
  <c r="E419" i="31"/>
  <c r="F419" i="31"/>
  <c r="H419" i="31"/>
  <c r="C420" i="31"/>
  <c r="G420" i="31" s="1"/>
  <c r="D420" i="31"/>
  <c r="E420" i="31"/>
  <c r="F420" i="31"/>
  <c r="H420" i="31"/>
  <c r="C421" i="31"/>
  <c r="G421" i="31" s="1"/>
  <c r="D421" i="31"/>
  <c r="E421" i="31"/>
  <c r="F421" i="31"/>
  <c r="H421" i="31"/>
  <c r="C422" i="31"/>
  <c r="G422" i="31" s="1"/>
  <c r="D422" i="31"/>
  <c r="E422" i="31"/>
  <c r="F422" i="31"/>
  <c r="H422" i="31"/>
  <c r="C423" i="31"/>
  <c r="G423" i="31"/>
  <c r="D423" i="31"/>
  <c r="E423" i="31"/>
  <c r="F423" i="31"/>
  <c r="H423" i="31"/>
  <c r="B425" i="31"/>
  <c r="C437" i="31"/>
  <c r="C456" i="31" s="1"/>
  <c r="G456" i="31" s="1"/>
  <c r="G437" i="31"/>
  <c r="D437" i="31"/>
  <c r="D456" i="31" s="1"/>
  <c r="E437" i="31"/>
  <c r="E456" i="31" s="1"/>
  <c r="F437" i="31"/>
  <c r="F456" i="31" s="1"/>
  <c r="H437" i="31"/>
  <c r="H456" i="31" s="1"/>
  <c r="C438" i="31"/>
  <c r="G438" i="31" s="1"/>
  <c r="D438" i="31"/>
  <c r="E438" i="31"/>
  <c r="F438" i="31"/>
  <c r="H438" i="31"/>
  <c r="C439" i="31"/>
  <c r="G439" i="31" s="1"/>
  <c r="D439" i="31"/>
  <c r="E439" i="31"/>
  <c r="F439" i="31"/>
  <c r="H439" i="31"/>
  <c r="C440" i="31"/>
  <c r="G440" i="31" s="1"/>
  <c r="D440" i="31"/>
  <c r="E440" i="31"/>
  <c r="F440" i="31"/>
  <c r="H440" i="31"/>
  <c r="C441" i="31"/>
  <c r="G441" i="31" s="1"/>
  <c r="D441" i="31"/>
  <c r="E441" i="31"/>
  <c r="F441" i="31"/>
  <c r="H441" i="31"/>
  <c r="C442" i="31"/>
  <c r="G442" i="31" s="1"/>
  <c r="D442" i="31"/>
  <c r="E442" i="31"/>
  <c r="F442" i="31"/>
  <c r="H442" i="31"/>
  <c r="C443" i="31"/>
  <c r="G443" i="31" s="1"/>
  <c r="D443" i="31"/>
  <c r="E443" i="31"/>
  <c r="F443" i="31"/>
  <c r="H443" i="31"/>
  <c r="C444" i="31"/>
  <c r="G444" i="31" s="1"/>
  <c r="D444" i="31"/>
  <c r="E444" i="31"/>
  <c r="F444" i="31"/>
  <c r="H444" i="31"/>
  <c r="C445" i="31"/>
  <c r="G445" i="31" s="1"/>
  <c r="D445" i="31"/>
  <c r="E445" i="31"/>
  <c r="F445" i="31"/>
  <c r="H445" i="31"/>
  <c r="C446" i="31"/>
  <c r="G446" i="31" s="1"/>
  <c r="D446" i="31"/>
  <c r="E446" i="31"/>
  <c r="F446" i="31"/>
  <c r="H446" i="31"/>
  <c r="C447" i="31"/>
  <c r="G447" i="31" s="1"/>
  <c r="D447" i="31"/>
  <c r="E447" i="31"/>
  <c r="F447" i="31"/>
  <c r="H447" i="31"/>
  <c r="C448" i="31"/>
  <c r="G448" i="31" s="1"/>
  <c r="D448" i="31"/>
  <c r="E448" i="31"/>
  <c r="F448" i="31"/>
  <c r="H448" i="31"/>
  <c r="C449" i="31"/>
  <c r="G449" i="31" s="1"/>
  <c r="D449" i="31"/>
  <c r="E449" i="31"/>
  <c r="F449" i="31"/>
  <c r="H449" i="31"/>
  <c r="C450" i="31"/>
  <c r="G450" i="31" s="1"/>
  <c r="D450" i="31"/>
  <c r="E450" i="31"/>
  <c r="F450" i="31"/>
  <c r="H450" i="31"/>
  <c r="C451" i="31"/>
  <c r="G451" i="31" s="1"/>
  <c r="D451" i="31"/>
  <c r="E451" i="31"/>
  <c r="F451" i="31"/>
  <c r="H451" i="31"/>
  <c r="C452" i="31"/>
  <c r="G452" i="31" s="1"/>
  <c r="D452" i="31"/>
  <c r="E452" i="31"/>
  <c r="F452" i="31"/>
  <c r="H452" i="31"/>
  <c r="C453" i="31"/>
  <c r="G453" i="31" s="1"/>
  <c r="D453" i="31"/>
  <c r="E453" i="31"/>
  <c r="F453" i="31"/>
  <c r="H453" i="31"/>
  <c r="C454" i="31"/>
  <c r="G454" i="31" s="1"/>
  <c r="D454" i="31"/>
  <c r="E454" i="31"/>
  <c r="F454" i="31"/>
  <c r="H454" i="31"/>
  <c r="B456" i="31"/>
  <c r="C469" i="31"/>
  <c r="G469" i="31" s="1"/>
  <c r="D469" i="31"/>
  <c r="D488" i="31" s="1"/>
  <c r="E469" i="31"/>
  <c r="E488" i="31" s="1"/>
  <c r="F469" i="31"/>
  <c r="F488" i="31" s="1"/>
  <c r="H469" i="31"/>
  <c r="H488" i="31" s="1"/>
  <c r="C470" i="31"/>
  <c r="G470" i="31" s="1"/>
  <c r="D470" i="31"/>
  <c r="E470" i="31"/>
  <c r="F470" i="31"/>
  <c r="H470" i="31"/>
  <c r="C471" i="31"/>
  <c r="G471" i="31" s="1"/>
  <c r="D471" i="31"/>
  <c r="E471" i="31"/>
  <c r="F471" i="31"/>
  <c r="H471" i="31"/>
  <c r="C472" i="31"/>
  <c r="G472" i="31" s="1"/>
  <c r="D472" i="31"/>
  <c r="E472" i="31"/>
  <c r="F472" i="31"/>
  <c r="H472" i="31"/>
  <c r="C473" i="31"/>
  <c r="G473" i="31" s="1"/>
  <c r="D473" i="31"/>
  <c r="E473" i="31"/>
  <c r="F473" i="31"/>
  <c r="H473" i="31"/>
  <c r="C474" i="31"/>
  <c r="G474" i="31" s="1"/>
  <c r="D474" i="31"/>
  <c r="E474" i="31"/>
  <c r="F474" i="31"/>
  <c r="H474" i="31"/>
  <c r="C475" i="31"/>
  <c r="G475" i="31" s="1"/>
  <c r="D475" i="31"/>
  <c r="E475" i="31"/>
  <c r="F475" i="31"/>
  <c r="H475" i="31"/>
  <c r="C476" i="31"/>
  <c r="G476" i="31" s="1"/>
  <c r="D476" i="31"/>
  <c r="E476" i="31"/>
  <c r="F476" i="31"/>
  <c r="H476" i="31"/>
  <c r="C477" i="31"/>
  <c r="G477" i="31" s="1"/>
  <c r="D477" i="31"/>
  <c r="E477" i="31"/>
  <c r="F477" i="31"/>
  <c r="H477" i="31"/>
  <c r="C478" i="31"/>
  <c r="G478" i="31" s="1"/>
  <c r="D478" i="31"/>
  <c r="E478" i="31"/>
  <c r="F478" i="31"/>
  <c r="H478" i="31"/>
  <c r="C479" i="31"/>
  <c r="G479" i="31" s="1"/>
  <c r="D479" i="31"/>
  <c r="E479" i="31"/>
  <c r="F479" i="31"/>
  <c r="H479" i="31"/>
  <c r="C480" i="31"/>
  <c r="G480" i="31" s="1"/>
  <c r="D480" i="31"/>
  <c r="E480" i="31"/>
  <c r="F480" i="31"/>
  <c r="H480" i="31"/>
  <c r="C481" i="31"/>
  <c r="G481" i="31" s="1"/>
  <c r="D481" i="31"/>
  <c r="E481" i="31"/>
  <c r="F481" i="31"/>
  <c r="H481" i="31"/>
  <c r="C482" i="31"/>
  <c r="G482" i="31" s="1"/>
  <c r="D482" i="31"/>
  <c r="E482" i="31"/>
  <c r="F482" i="31"/>
  <c r="H482" i="31"/>
  <c r="C483" i="31"/>
  <c r="G483" i="31" s="1"/>
  <c r="D483" i="31"/>
  <c r="E483" i="31"/>
  <c r="F483" i="31"/>
  <c r="H483" i="31"/>
  <c r="C484" i="31"/>
  <c r="G484" i="31" s="1"/>
  <c r="D484" i="31"/>
  <c r="E484" i="31"/>
  <c r="F484" i="31"/>
  <c r="H484" i="31"/>
  <c r="C485" i="31"/>
  <c r="G485" i="31" s="1"/>
  <c r="D485" i="31"/>
  <c r="E485" i="31"/>
  <c r="F485" i="31"/>
  <c r="H485" i="31"/>
  <c r="C486" i="31"/>
  <c r="G486" i="31" s="1"/>
  <c r="D486" i="31"/>
  <c r="E486" i="31"/>
  <c r="F486" i="31"/>
  <c r="H486" i="31"/>
  <c r="B488" i="31"/>
  <c r="A495" i="31"/>
  <c r="C501" i="31"/>
  <c r="D501" i="31"/>
  <c r="D520" i="31" s="1"/>
  <c r="E501" i="31"/>
  <c r="E520" i="31" s="1"/>
  <c r="F501" i="31"/>
  <c r="F520" i="31" s="1"/>
  <c r="H501" i="31"/>
  <c r="H520" i="31" s="1"/>
  <c r="C502" i="31"/>
  <c r="G502" i="31" s="1"/>
  <c r="D502" i="31"/>
  <c r="E502" i="31"/>
  <c r="F502" i="31"/>
  <c r="H502" i="31"/>
  <c r="C503" i="31"/>
  <c r="G503" i="31" s="1"/>
  <c r="D503" i="31"/>
  <c r="E503" i="31"/>
  <c r="F503" i="31"/>
  <c r="H503" i="31"/>
  <c r="C504" i="31"/>
  <c r="G504" i="31" s="1"/>
  <c r="D504" i="31"/>
  <c r="E504" i="31"/>
  <c r="F504" i="31"/>
  <c r="H504" i="31"/>
  <c r="C505" i="31"/>
  <c r="G505" i="31" s="1"/>
  <c r="D505" i="31"/>
  <c r="E505" i="31"/>
  <c r="F505" i="31"/>
  <c r="H505" i="31"/>
  <c r="C506" i="31"/>
  <c r="G506" i="31" s="1"/>
  <c r="D506" i="31"/>
  <c r="E506" i="31"/>
  <c r="F506" i="31"/>
  <c r="H506" i="31"/>
  <c r="C507" i="31"/>
  <c r="G507" i="31" s="1"/>
  <c r="D507" i="31"/>
  <c r="E507" i="31"/>
  <c r="F507" i="31"/>
  <c r="H507" i="31"/>
  <c r="C508" i="31"/>
  <c r="G508" i="31" s="1"/>
  <c r="D508" i="31"/>
  <c r="E508" i="31"/>
  <c r="F508" i="31"/>
  <c r="H508" i="31"/>
  <c r="C509" i="31"/>
  <c r="G509" i="31" s="1"/>
  <c r="D509" i="31"/>
  <c r="E509" i="31"/>
  <c r="F509" i="31"/>
  <c r="H509" i="31"/>
  <c r="C510" i="31"/>
  <c r="G510" i="31" s="1"/>
  <c r="D510" i="31"/>
  <c r="E510" i="31"/>
  <c r="F510" i="31"/>
  <c r="H510" i="31"/>
  <c r="C511" i="31"/>
  <c r="G511" i="31" s="1"/>
  <c r="D511" i="31"/>
  <c r="E511" i="31"/>
  <c r="F511" i="31"/>
  <c r="H511" i="31"/>
  <c r="C512" i="31"/>
  <c r="G512" i="31" s="1"/>
  <c r="D512" i="31"/>
  <c r="E512" i="31"/>
  <c r="F512" i="31"/>
  <c r="H512" i="31"/>
  <c r="C513" i="31"/>
  <c r="G513" i="31" s="1"/>
  <c r="D513" i="31"/>
  <c r="E513" i="31"/>
  <c r="F513" i="31"/>
  <c r="H513" i="31"/>
  <c r="C514" i="31"/>
  <c r="G514" i="31" s="1"/>
  <c r="D514" i="31"/>
  <c r="E514" i="31"/>
  <c r="F514" i="31"/>
  <c r="H514" i="31"/>
  <c r="C515" i="31"/>
  <c r="G515" i="31" s="1"/>
  <c r="D515" i="31"/>
  <c r="E515" i="31"/>
  <c r="F515" i="31"/>
  <c r="H515" i="31"/>
  <c r="C516" i="31"/>
  <c r="G516" i="31" s="1"/>
  <c r="D516" i="31"/>
  <c r="E516" i="31"/>
  <c r="F516" i="31"/>
  <c r="H516" i="31"/>
  <c r="C517" i="31"/>
  <c r="G517" i="31" s="1"/>
  <c r="D517" i="31"/>
  <c r="E517" i="31"/>
  <c r="F517" i="31"/>
  <c r="H517" i="31"/>
  <c r="C518" i="31"/>
  <c r="G518" i="31" s="1"/>
  <c r="D518" i="31"/>
  <c r="E518" i="31"/>
  <c r="F518" i="31"/>
  <c r="H518" i="31"/>
  <c r="B520" i="31"/>
  <c r="F11" i="4"/>
  <c r="F63" i="4"/>
  <c r="F29" i="4"/>
  <c r="F39" i="4"/>
  <c r="F45" i="4"/>
  <c r="F51" i="4"/>
  <c r="F57" i="4"/>
  <c r="A3" i="9"/>
  <c r="A28" i="31" s="1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4" i="4"/>
  <c r="C4" i="4"/>
  <c r="D4" i="4"/>
  <c r="E5" i="4"/>
  <c r="E7" i="4"/>
  <c r="E8" i="4"/>
  <c r="E9" i="4"/>
  <c r="B10" i="4"/>
  <c r="C10" i="4"/>
  <c r="D10" i="4"/>
  <c r="E11" i="4"/>
  <c r="E12" i="4"/>
  <c r="E13" i="4"/>
  <c r="E14" i="4"/>
  <c r="B16" i="4"/>
  <c r="C16" i="4"/>
  <c r="D16" i="4"/>
  <c r="F17" i="4"/>
  <c r="F16" i="4" s="1"/>
  <c r="E18" i="4"/>
  <c r="F18" i="4"/>
  <c r="E19" i="4"/>
  <c r="F19" i="4"/>
  <c r="E20" i="4"/>
  <c r="F20" i="4"/>
  <c r="F21" i="4"/>
  <c r="B22" i="4"/>
  <c r="C22" i="4"/>
  <c r="D22" i="4"/>
  <c r="E23" i="4"/>
  <c r="F23" i="4"/>
  <c r="F22" i="4" s="1"/>
  <c r="E24" i="4"/>
  <c r="F24" i="4"/>
  <c r="E25" i="4"/>
  <c r="F25" i="4"/>
  <c r="E26" i="4"/>
  <c r="F26" i="4"/>
  <c r="F27" i="4"/>
  <c r="B28" i="4"/>
  <c r="C28" i="4"/>
  <c r="D28" i="4"/>
  <c r="E29" i="4"/>
  <c r="E30" i="4"/>
  <c r="E31" i="4"/>
  <c r="E32" i="4"/>
  <c r="E33" i="4"/>
  <c r="B38" i="4"/>
  <c r="C38" i="4"/>
  <c r="D38" i="4"/>
  <c r="E39" i="4"/>
  <c r="E40" i="4"/>
  <c r="E42" i="4"/>
  <c r="E43" i="4"/>
  <c r="B44" i="4"/>
  <c r="C44" i="4"/>
  <c r="D44" i="4"/>
  <c r="E46" i="4"/>
  <c r="E48" i="4"/>
  <c r="E49" i="4"/>
  <c r="B50" i="4"/>
  <c r="C50" i="4"/>
  <c r="D50" i="4"/>
  <c r="E52" i="4"/>
  <c r="E53" i="4"/>
  <c r="E54" i="4"/>
  <c r="E55" i="4"/>
  <c r="B56" i="4"/>
  <c r="C56" i="4"/>
  <c r="D56" i="4"/>
  <c r="E57" i="4"/>
  <c r="E58" i="4"/>
  <c r="E59" i="4"/>
  <c r="E61" i="4"/>
  <c r="B62" i="4"/>
  <c r="C62" i="4"/>
  <c r="D62" i="4"/>
  <c r="E64" i="4"/>
  <c r="E65" i="4"/>
  <c r="E66" i="4"/>
  <c r="D20" i="1"/>
  <c r="C12" i="1"/>
  <c r="G34" i="31"/>
  <c r="G46" i="31"/>
  <c r="G270" i="31"/>
  <c r="G406" i="31"/>
  <c r="C425" i="31"/>
  <c r="G425" i="31" s="1"/>
  <c r="C332" i="31"/>
  <c r="G332" i="31" s="1"/>
  <c r="G80" i="1"/>
  <c r="J72" i="3"/>
  <c r="G77" i="1"/>
  <c r="J122" i="3"/>
  <c r="G81" i="1"/>
  <c r="G127" i="31"/>
  <c r="C18" i="1"/>
  <c r="G257" i="1"/>
  <c r="C276" i="1"/>
  <c r="G276" i="1" s="1"/>
  <c r="G87" i="1"/>
  <c r="C121" i="1"/>
  <c r="G121" i="1" s="1"/>
  <c r="F23" i="14"/>
  <c r="G88" i="1"/>
  <c r="C93" i="14"/>
  <c r="F19" i="1"/>
  <c r="F25" i="1"/>
  <c r="F26" i="1"/>
  <c r="G49" i="31"/>
  <c r="G108" i="1"/>
  <c r="G103" i="1"/>
  <c r="F15" i="1"/>
  <c r="J105" i="3"/>
  <c r="G37" i="31"/>
  <c r="G412" i="1" l="1"/>
  <c r="E23" i="1"/>
  <c r="C41" i="31"/>
  <c r="F33" i="4"/>
  <c r="D47" i="31"/>
  <c r="H47" i="31" s="1"/>
  <c r="H18" i="31" s="1"/>
  <c r="D51" i="31"/>
  <c r="C14" i="1"/>
  <c r="C14" i="9" s="1"/>
  <c r="G14" i="9" s="1"/>
  <c r="C23" i="1"/>
  <c r="C23" i="9" s="1"/>
  <c r="G23" i="9" s="1"/>
  <c r="C13" i="1"/>
  <c r="G13" i="1" s="1"/>
  <c r="G8" i="5" s="1"/>
  <c r="D43" i="31"/>
  <c r="C24" i="1"/>
  <c r="C24" i="9" s="1"/>
  <c r="G24" i="9" s="1"/>
  <c r="H24" i="1"/>
  <c r="G48" i="5" s="1"/>
  <c r="D24" i="1"/>
  <c r="E45" i="31"/>
  <c r="C36" i="31"/>
  <c r="D48" i="31"/>
  <c r="C34" i="31"/>
  <c r="E21" i="1"/>
  <c r="E21" i="9" s="1"/>
  <c r="D45" i="31"/>
  <c r="E37" i="31"/>
  <c r="E19" i="1"/>
  <c r="E19" i="9" s="1"/>
  <c r="C20" i="1"/>
  <c r="C20" i="9" s="1"/>
  <c r="G20" i="9" s="1"/>
  <c r="C16" i="1"/>
  <c r="G16" i="1" s="1"/>
  <c r="G19" i="5" s="1"/>
  <c r="D50" i="31"/>
  <c r="C10" i="1"/>
  <c r="C10" i="9" s="1"/>
  <c r="G10" i="9" s="1"/>
  <c r="D44" i="31"/>
  <c r="F42" i="4"/>
  <c r="E40" i="31"/>
  <c r="D37" i="31"/>
  <c r="E50" i="31"/>
  <c r="C488" i="31"/>
  <c r="G488" i="31" s="1"/>
  <c r="G444" i="1"/>
  <c r="C18" i="9"/>
  <c r="G18" i="9" s="1"/>
  <c r="D24" i="9"/>
  <c r="C19" i="1"/>
  <c r="C19" i="9" s="1"/>
  <c r="G19" i="9" s="1"/>
  <c r="C21" i="1"/>
  <c r="C21" i="9" s="1"/>
  <c r="G21" i="9" s="1"/>
  <c r="C26" i="1"/>
  <c r="C26" i="9" s="1"/>
  <c r="G26" i="9" s="1"/>
  <c r="D15" i="1"/>
  <c r="D15" i="9" s="1"/>
  <c r="G74" i="1"/>
  <c r="G56" i="1"/>
  <c r="G40" i="1"/>
  <c r="G119" i="1"/>
  <c r="I42" i="31"/>
  <c r="G75" i="31"/>
  <c r="G113" i="1"/>
  <c r="G110" i="1"/>
  <c r="G105" i="1"/>
  <c r="G78" i="1"/>
  <c r="H22" i="1"/>
  <c r="G46" i="5" s="1"/>
  <c r="D11" i="9"/>
  <c r="G92" i="14"/>
  <c r="G23" i="14"/>
  <c r="K141" i="3"/>
  <c r="J36" i="3"/>
  <c r="G251" i="31"/>
  <c r="G128" i="31"/>
  <c r="G52" i="1"/>
  <c r="C369" i="1"/>
  <c r="G369" i="1" s="1"/>
  <c r="G114" i="1"/>
  <c r="G111" i="1"/>
  <c r="G82" i="1"/>
  <c r="E17" i="1"/>
  <c r="E17" i="9" s="1"/>
  <c r="E93" i="14"/>
  <c r="G158" i="31"/>
  <c r="G71" i="31"/>
  <c r="G42" i="1"/>
  <c r="G177" i="31"/>
  <c r="G83" i="1"/>
  <c r="H18" i="1"/>
  <c r="H18" i="9" s="1"/>
  <c r="G99" i="31"/>
  <c r="G69" i="31"/>
  <c r="D59" i="1"/>
  <c r="G55" i="1"/>
  <c r="G50" i="1"/>
  <c r="G45" i="1"/>
  <c r="C9" i="9"/>
  <c r="C28" i="9" s="1"/>
  <c r="G107" i="1"/>
  <c r="G104" i="1"/>
  <c r="G72" i="1"/>
  <c r="H19" i="1"/>
  <c r="G43" i="5" s="1"/>
  <c r="G46" i="14"/>
  <c r="D19" i="9"/>
  <c r="F15" i="9"/>
  <c r="F26" i="9"/>
  <c r="C12" i="9"/>
  <c r="G12" i="9" s="1"/>
  <c r="F30" i="4"/>
  <c r="G76" i="31"/>
  <c r="G117" i="1"/>
  <c r="G47" i="1"/>
  <c r="E48" i="31"/>
  <c r="G110" i="31"/>
  <c r="E23" i="9"/>
  <c r="F19" i="9"/>
  <c r="G102" i="1"/>
  <c r="C17" i="9"/>
  <c r="G17" i="9" s="1"/>
  <c r="G78" i="31"/>
  <c r="G46" i="1"/>
  <c r="G131" i="31"/>
  <c r="D34" i="31"/>
  <c r="D35" i="31"/>
  <c r="E6" i="4"/>
  <c r="E4" i="4" s="1"/>
  <c r="G133" i="31"/>
  <c r="G79" i="31"/>
  <c r="G463" i="1"/>
  <c r="H25" i="1"/>
  <c r="H25" i="9" s="1"/>
  <c r="E11" i="1"/>
  <c r="E11" i="9" s="1"/>
  <c r="C400" i="1"/>
  <c r="G400" i="1" s="1"/>
  <c r="G65" i="31"/>
  <c r="G140" i="31"/>
  <c r="G44" i="1"/>
  <c r="D17" i="1"/>
  <c r="D17" i="9" s="1"/>
  <c r="I45" i="31"/>
  <c r="H26" i="1"/>
  <c r="G39" i="5" s="1"/>
  <c r="G44" i="31"/>
  <c r="G105" i="31"/>
  <c r="E25" i="9"/>
  <c r="D21" i="9"/>
  <c r="J139" i="3"/>
  <c r="E44" i="4"/>
  <c r="E38" i="4"/>
  <c r="H141" i="3"/>
  <c r="J51" i="3"/>
  <c r="J43" i="3"/>
  <c r="G108" i="31"/>
  <c r="G84" i="31"/>
  <c r="G72" i="31"/>
  <c r="G70" i="31"/>
  <c r="C214" i="1"/>
  <c r="G214" i="1" s="1"/>
  <c r="I50" i="31"/>
  <c r="I46" i="31"/>
  <c r="G50" i="31"/>
  <c r="G136" i="31"/>
  <c r="G81" i="31"/>
  <c r="G118" i="1"/>
  <c r="E12" i="9"/>
  <c r="G344" i="31"/>
  <c r="G115" i="31"/>
  <c r="G76" i="1"/>
  <c r="G73" i="1"/>
  <c r="H16" i="1"/>
  <c r="G45" i="5" s="1"/>
  <c r="G142" i="31"/>
  <c r="G112" i="31"/>
  <c r="G101" i="31"/>
  <c r="G73" i="31"/>
  <c r="G116" i="1"/>
  <c r="G48" i="1"/>
  <c r="G43" i="1"/>
  <c r="E16" i="9"/>
  <c r="J95" i="3"/>
  <c r="J89" i="3"/>
  <c r="G137" i="31"/>
  <c r="G82" i="31"/>
  <c r="C152" i="1"/>
  <c r="G152" i="1" s="1"/>
  <c r="G51" i="1"/>
  <c r="D18" i="9"/>
  <c r="F46" i="14"/>
  <c r="D12" i="9"/>
  <c r="D9" i="1"/>
  <c r="D9" i="9" s="1"/>
  <c r="D28" i="9" s="1"/>
  <c r="D10" i="1"/>
  <c r="D10" i="9" s="1"/>
  <c r="F58" i="4"/>
  <c r="F48" i="4"/>
  <c r="F14" i="4"/>
  <c r="F60" i="4"/>
  <c r="F13" i="4"/>
  <c r="F59" i="4"/>
  <c r="A3" i="1"/>
  <c r="A158" i="1" s="1"/>
  <c r="F54" i="4"/>
  <c r="F15" i="4"/>
  <c r="F46" i="4"/>
  <c r="F55" i="4"/>
  <c r="F53" i="4"/>
  <c r="F41" i="4"/>
  <c r="F52" i="4"/>
  <c r="F32" i="4"/>
  <c r="F61" i="4"/>
  <c r="F65" i="4"/>
  <c r="F49" i="4"/>
  <c r="F40" i="4"/>
  <c r="F12" i="4"/>
  <c r="I47" i="31"/>
  <c r="E49" i="31"/>
  <c r="E44" i="31"/>
  <c r="E38" i="31"/>
  <c r="D49" i="31"/>
  <c r="H13" i="1"/>
  <c r="G34" i="5" s="1"/>
  <c r="I36" i="31"/>
  <c r="I48" i="31"/>
  <c r="H20" i="1"/>
  <c r="I38" i="31"/>
  <c r="H17" i="1"/>
  <c r="G33" i="5" s="1"/>
  <c r="D39" i="31"/>
  <c r="I41" i="31"/>
  <c r="H11" i="1"/>
  <c r="H11" i="9" s="1"/>
  <c r="H9" i="1"/>
  <c r="H10" i="1"/>
  <c r="H10" i="9" s="1"/>
  <c r="I34" i="31"/>
  <c r="I35" i="31"/>
  <c r="H23" i="1"/>
  <c r="G32" i="5" s="1"/>
  <c r="E42" i="31"/>
  <c r="F20" i="9"/>
  <c r="F25" i="9"/>
  <c r="G106" i="31"/>
  <c r="C90" i="1"/>
  <c r="G90" i="1" s="1"/>
  <c r="G71" i="1"/>
  <c r="H12" i="1"/>
  <c r="E20" i="1"/>
  <c r="E46" i="31"/>
  <c r="H46" i="31" s="1"/>
  <c r="H17" i="31" s="1"/>
  <c r="D22" i="9"/>
  <c r="D69" i="4"/>
  <c r="E26" i="1"/>
  <c r="E43" i="31"/>
  <c r="I39" i="31"/>
  <c r="E39" i="31"/>
  <c r="C208" i="31"/>
  <c r="G208" i="31" s="1"/>
  <c r="D20" i="9"/>
  <c r="E22" i="4"/>
  <c r="F23" i="1"/>
  <c r="G35" i="31"/>
  <c r="C15" i="1"/>
  <c r="C15" i="9" s="1"/>
  <c r="G15" i="9" s="1"/>
  <c r="C40" i="31"/>
  <c r="E13" i="9"/>
  <c r="G53" i="1"/>
  <c r="G141" i="3"/>
  <c r="G501" i="31"/>
  <c r="C520" i="31"/>
  <c r="G520" i="31" s="1"/>
  <c r="C25" i="1"/>
  <c r="G25" i="1" s="1"/>
  <c r="G15" i="5" s="1"/>
  <c r="C45" i="31"/>
  <c r="G363" i="31"/>
  <c r="G461" i="1"/>
  <c r="C69" i="4"/>
  <c r="G97" i="31"/>
  <c r="G68" i="31"/>
  <c r="E18" i="9"/>
  <c r="G49" i="1"/>
  <c r="I44" i="31"/>
  <c r="E56" i="4"/>
  <c r="E50" i="4"/>
  <c r="B69" i="4"/>
  <c r="G132" i="31"/>
  <c r="G129" i="31"/>
  <c r="G109" i="31"/>
  <c r="G103" i="31"/>
  <c r="E24" i="9"/>
  <c r="G109" i="1"/>
  <c r="B93" i="14"/>
  <c r="G144" i="31"/>
  <c r="G141" i="31"/>
  <c r="G135" i="31"/>
  <c r="G98" i="31"/>
  <c r="G66" i="31"/>
  <c r="C307" i="1"/>
  <c r="G307" i="1" s="1"/>
  <c r="E14" i="9"/>
  <c r="G115" i="1"/>
  <c r="G112" i="1"/>
  <c r="G84" i="1"/>
  <c r="G69" i="14"/>
  <c r="G51" i="31"/>
  <c r="G41" i="31"/>
  <c r="C394" i="31"/>
  <c r="G394" i="31" s="1"/>
  <c r="G113" i="31"/>
  <c r="G104" i="31"/>
  <c r="G96" i="31"/>
  <c r="G431" i="1"/>
  <c r="D14" i="9"/>
  <c r="E141" i="3"/>
  <c r="F141" i="3"/>
  <c r="G476" i="1"/>
  <c r="G85" i="1"/>
  <c r="G54" i="1"/>
  <c r="F69" i="14"/>
  <c r="J57" i="3"/>
  <c r="G146" i="31"/>
  <c r="G111" i="31"/>
  <c r="G102" i="31"/>
  <c r="G100" i="31"/>
  <c r="G495" i="1"/>
  <c r="G75" i="1"/>
  <c r="H21" i="1"/>
  <c r="G47" i="5" s="1"/>
  <c r="G36" i="31"/>
  <c r="G164" i="1"/>
  <c r="C183" i="1"/>
  <c r="G183" i="1" s="1"/>
  <c r="E9" i="1"/>
  <c r="G130" i="31"/>
  <c r="G139" i="31"/>
  <c r="F115" i="31"/>
  <c r="G74" i="31"/>
  <c r="G180" i="1"/>
  <c r="E10" i="9"/>
  <c r="D16" i="9"/>
  <c r="C22" i="1"/>
  <c r="C22" i="9" s="1"/>
  <c r="G22" i="9" s="1"/>
  <c r="C50" i="31"/>
  <c r="B28" i="9"/>
  <c r="G107" i="31"/>
  <c r="G77" i="31"/>
  <c r="H15" i="1"/>
  <c r="I40" i="31"/>
  <c r="D26" i="9"/>
  <c r="C11" i="9"/>
  <c r="G11" i="9" s="1"/>
  <c r="G39" i="31"/>
  <c r="E62" i="4"/>
  <c r="E16" i="4"/>
  <c r="G143" i="31"/>
  <c r="G134" i="31"/>
  <c r="G319" i="1"/>
  <c r="C338" i="1"/>
  <c r="G338" i="1" s="1"/>
  <c r="C301" i="31"/>
  <c r="G301" i="31" s="1"/>
  <c r="G138" i="31"/>
  <c r="G67" i="31"/>
  <c r="D25" i="9"/>
  <c r="E10" i="4"/>
  <c r="E28" i="4"/>
  <c r="G57" i="1"/>
  <c r="I43" i="31"/>
  <c r="E15" i="9"/>
  <c r="I49" i="31"/>
  <c r="C239" i="31"/>
  <c r="G239" i="31" s="1"/>
  <c r="G86" i="1"/>
  <c r="G48" i="31"/>
  <c r="F14" i="1"/>
  <c r="F14" i="9" s="1"/>
  <c r="G226" i="1"/>
  <c r="C245" i="1"/>
  <c r="G245" i="1" s="1"/>
  <c r="G106" i="1"/>
  <c r="I51" i="31"/>
  <c r="D23" i="9"/>
  <c r="H14" i="1"/>
  <c r="I37" i="31"/>
  <c r="G59" i="1"/>
  <c r="G79" i="1"/>
  <c r="F18" i="9"/>
  <c r="E22" i="9"/>
  <c r="D13" i="9"/>
  <c r="F92" i="14"/>
  <c r="I141" i="3"/>
  <c r="A245" i="31"/>
  <c r="A152" i="31"/>
  <c r="A183" i="31"/>
  <c r="A307" i="31"/>
  <c r="A214" i="31"/>
  <c r="A59" i="31"/>
  <c r="A338" i="31" s="1"/>
  <c r="A276" i="31"/>
  <c r="A121" i="31"/>
  <c r="A400" i="31" s="1"/>
  <c r="A90" i="31"/>
  <c r="A369" i="31" s="1"/>
  <c r="F12" i="1"/>
  <c r="F12" i="9" s="1"/>
  <c r="G42" i="31"/>
  <c r="F16" i="9"/>
  <c r="G18" i="1"/>
  <c r="G14" i="5" s="1"/>
  <c r="F24" i="9"/>
  <c r="F13" i="9"/>
  <c r="F17" i="1"/>
  <c r="F21" i="1"/>
  <c r="F11" i="1"/>
  <c r="H41" i="31" l="1"/>
  <c r="H12" i="31" s="1"/>
  <c r="C13" i="9"/>
  <c r="G13" i="9" s="1"/>
  <c r="H51" i="31"/>
  <c r="H22" i="31" s="1"/>
  <c r="F7" i="4"/>
  <c r="G9" i="9"/>
  <c r="G24" i="1"/>
  <c r="G22" i="5" s="1"/>
  <c r="H43" i="31"/>
  <c r="H14" i="31" s="1"/>
  <c r="H24" i="9"/>
  <c r="G23" i="1"/>
  <c r="G6" i="5" s="1"/>
  <c r="G20" i="1"/>
  <c r="G16" i="5" s="1"/>
  <c r="C16" i="9"/>
  <c r="G16" i="9" s="1"/>
  <c r="G19" i="1"/>
  <c r="G17" i="5" s="1"/>
  <c r="H37" i="31"/>
  <c r="H8" i="31" s="1"/>
  <c r="H34" i="31"/>
  <c r="H5" i="31" s="1"/>
  <c r="H45" i="31"/>
  <c r="H16" i="31" s="1"/>
  <c r="H40" i="31"/>
  <c r="H11" i="31" s="1"/>
  <c r="E20" i="9"/>
  <c r="H48" i="31"/>
  <c r="H19" i="31" s="1"/>
  <c r="G26" i="1"/>
  <c r="G13" i="5" s="1"/>
  <c r="E26" i="9"/>
  <c r="H22" i="9"/>
  <c r="H19" i="9"/>
  <c r="G40" i="5"/>
  <c r="G28" i="9"/>
  <c r="G41" i="5"/>
  <c r="C25" i="9"/>
  <c r="G25" i="9" s="1"/>
  <c r="G93" i="14"/>
  <c r="F67" i="4"/>
  <c r="G15" i="1"/>
  <c r="G11" i="5" s="1"/>
  <c r="J141" i="3"/>
  <c r="H49" i="31"/>
  <c r="H20" i="31" s="1"/>
  <c r="D53" i="31"/>
  <c r="F93" i="14"/>
  <c r="C53" i="31"/>
  <c r="H35" i="31"/>
  <c r="H6" i="31" s="1"/>
  <c r="F43" i="4"/>
  <c r="F38" i="4" s="1"/>
  <c r="H16" i="9"/>
  <c r="H26" i="9"/>
  <c r="H50" i="31"/>
  <c r="H21" i="31" s="1"/>
  <c r="H44" i="31"/>
  <c r="H15" i="31" s="1"/>
  <c r="D28" i="1"/>
  <c r="F22" i="1"/>
  <c r="F22" i="9" s="1"/>
  <c r="A251" i="1"/>
  <c r="A96" i="1"/>
  <c r="A375" i="1" s="1"/>
  <c r="A189" i="1"/>
  <c r="A34" i="1"/>
  <c r="A313" i="1" s="1"/>
  <c r="A65" i="1"/>
  <c r="A344" i="1" s="1"/>
  <c r="A127" i="1"/>
  <c r="A406" i="1" s="1"/>
  <c r="F64" i="4"/>
  <c r="F31" i="4"/>
  <c r="F28" i="4" s="1"/>
  <c r="A282" i="1"/>
  <c r="A220" i="1"/>
  <c r="F66" i="4"/>
  <c r="H13" i="9"/>
  <c r="H17" i="9"/>
  <c r="G42" i="5"/>
  <c r="H20" i="9"/>
  <c r="G31" i="5"/>
  <c r="H39" i="31"/>
  <c r="H10" i="31" s="1"/>
  <c r="G35" i="5"/>
  <c r="H28" i="1"/>
  <c r="G38" i="5"/>
  <c r="H9" i="9"/>
  <c r="H28" i="9" s="1"/>
  <c r="H23" i="9"/>
  <c r="H42" i="31"/>
  <c r="H13" i="31" s="1"/>
  <c r="F8" i="4"/>
  <c r="F56" i="4"/>
  <c r="F23" i="9"/>
  <c r="E53" i="31"/>
  <c r="F9" i="1"/>
  <c r="G9" i="1" s="1"/>
  <c r="G12" i="5" s="1"/>
  <c r="G14" i="1"/>
  <c r="G18" i="5" s="1"/>
  <c r="I53" i="31"/>
  <c r="H21" i="9"/>
  <c r="G36" i="5"/>
  <c r="H12" i="9"/>
  <c r="E69" i="4"/>
  <c r="G38" i="31"/>
  <c r="F10" i="1"/>
  <c r="G37" i="5"/>
  <c r="H15" i="9"/>
  <c r="E28" i="1"/>
  <c r="E9" i="9"/>
  <c r="E28" i="9" s="1"/>
  <c r="C28" i="1"/>
  <c r="G44" i="5"/>
  <c r="H14" i="9"/>
  <c r="F36" i="31"/>
  <c r="F10" i="4"/>
  <c r="A431" i="31"/>
  <c r="A463" i="31"/>
  <c r="G12" i="1"/>
  <c r="G10" i="5" s="1"/>
  <c r="G17" i="1"/>
  <c r="G7" i="5" s="1"/>
  <c r="F17" i="9"/>
  <c r="F50" i="4"/>
  <c r="G21" i="1"/>
  <c r="G21" i="5" s="1"/>
  <c r="F21" i="9"/>
  <c r="G11" i="1"/>
  <c r="G5" i="5" s="1"/>
  <c r="F11" i="9"/>
  <c r="G22" i="1" l="1"/>
  <c r="G20" i="5" s="1"/>
  <c r="A438" i="1"/>
  <c r="F6" i="4"/>
  <c r="F62" i="4"/>
  <c r="F47" i="4"/>
  <c r="F44" i="4" s="1"/>
  <c r="F28" i="1"/>
  <c r="G28" i="1" s="1"/>
  <c r="G50" i="5"/>
  <c r="F9" i="9"/>
  <c r="F28" i="9" s="1"/>
  <c r="F53" i="31"/>
  <c r="H36" i="31"/>
  <c r="H7" i="31" s="1"/>
  <c r="F10" i="9"/>
  <c r="G10" i="1"/>
  <c r="G9" i="5" s="1"/>
  <c r="H38" i="31"/>
  <c r="H9" i="31" s="1"/>
  <c r="G53" i="31"/>
  <c r="G24" i="5" l="1"/>
  <c r="I24" i="31"/>
  <c r="H53" i="31"/>
  <c r="F9" i="4"/>
  <c r="F4" i="4" s="1"/>
  <c r="F69" i="4" s="1"/>
  <c r="H24" i="31"/>
  <c r="J24" i="31" l="1"/>
  <c r="K24" i="31" s="1"/>
  <c r="I25" i="31"/>
  <c r="J25" i="3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Milagro Daniela  Urbina García</author>
  </authors>
  <commentList>
    <comment ref="J2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Milagro Daniela  Urbina García:</t>
        </r>
        <r>
          <rPr>
            <sz val="9"/>
            <color indexed="81"/>
            <rFont val="Tahoma"/>
            <family val="2"/>
          </rPr>
          <t xml:space="preserve">
Se restan los Agentes Corresponsales de Banco POPULAR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Christofer G. Cerrato Espinal</author>
  </authors>
  <commentList>
    <comment ref="D3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Christofer G. Cerrato Espinal:</t>
        </r>
        <r>
          <rPr>
            <sz val="9"/>
            <color indexed="81"/>
            <rFont val="Tahoma"/>
            <family val="2"/>
          </rPr>
          <t xml:space="preserve">
A partir del mes de julio 2018, Banco Hondureño para la Producción y la Vivienda (BANHPROVI), realiza operaciones de Banca de Primer y Segundo Piso de conformidad al Decreto Legislativo No. 358-2014 de fecha 20 de mayo de 2014.</t>
        </r>
      </text>
    </comment>
  </commentList>
</comments>
</file>

<file path=xl/sharedStrings.xml><?xml version="1.0" encoding="utf-8"?>
<sst xmlns="http://schemas.openxmlformats.org/spreadsheetml/2006/main" count="2445" uniqueCount="502">
  <si>
    <t>SISTEMA DE BANCOS COMERCIALES</t>
  </si>
  <si>
    <t>NUMERO DE OFICINAS POR DEPARTAMENTO</t>
  </si>
  <si>
    <t>Francisco Morazán</t>
  </si>
  <si>
    <t>Cortés</t>
  </si>
  <si>
    <t>Atlántida</t>
  </si>
  <si>
    <t>Choluteca</t>
  </si>
  <si>
    <t>Copán</t>
  </si>
  <si>
    <t>Olancho</t>
  </si>
  <si>
    <t>El Paraíso</t>
  </si>
  <si>
    <t>Santa Bárbara</t>
  </si>
  <si>
    <t>Comayagüa</t>
  </si>
  <si>
    <t>Islas de la Bahía</t>
  </si>
  <si>
    <t>Ocotepeque</t>
  </si>
  <si>
    <t>Lempira</t>
  </si>
  <si>
    <t>Yoro</t>
  </si>
  <si>
    <t>Valle</t>
  </si>
  <si>
    <t>Colón</t>
  </si>
  <si>
    <t>Gracias a Dios</t>
  </si>
  <si>
    <t>La Paz</t>
  </si>
  <si>
    <t>Intibuca</t>
  </si>
  <si>
    <t>Número de</t>
  </si>
  <si>
    <t>Sucursales  1/</t>
  </si>
  <si>
    <t>Número</t>
  </si>
  <si>
    <t>de</t>
  </si>
  <si>
    <t>Agencias</t>
  </si>
  <si>
    <t>Ventanillas</t>
  </si>
  <si>
    <t>Servicio</t>
  </si>
  <si>
    <t>Otras</t>
  </si>
  <si>
    <t>Oficinas</t>
  </si>
  <si>
    <t>2/</t>
  </si>
  <si>
    <t>Total de</t>
  </si>
  <si>
    <t>Funcionarios</t>
  </si>
  <si>
    <t>y Empleados</t>
  </si>
  <si>
    <t xml:space="preserve">TOTALES   </t>
  </si>
  <si>
    <t>Departamentos</t>
  </si>
  <si>
    <t>2/   En "Otras Oficinas" puede incluir, según corresponda a su Institución: Autobancos, cajeros automáticos, corredurias, puestos de bolsa, bodegas habilitadas y otras oficinas de atención al</t>
  </si>
  <si>
    <t xml:space="preserve">      público.</t>
  </si>
  <si>
    <t>Bancatlán</t>
  </si>
  <si>
    <t>Honduras</t>
  </si>
  <si>
    <t>Bancocci</t>
  </si>
  <si>
    <t>Lloyds</t>
  </si>
  <si>
    <t>Bancahorro</t>
  </si>
  <si>
    <t>Bancotrab</t>
  </si>
  <si>
    <t>Bancahsa</t>
  </si>
  <si>
    <t>Bancomer</t>
  </si>
  <si>
    <t>Bancon</t>
  </si>
  <si>
    <t>Ficensa</t>
  </si>
  <si>
    <t>Sogerin</t>
  </si>
  <si>
    <t>Banffaa</t>
  </si>
  <si>
    <t>Bamer</t>
  </si>
  <si>
    <t>Banexpo</t>
  </si>
  <si>
    <t>Banhcreser</t>
  </si>
  <si>
    <t>Ficohsa</t>
  </si>
  <si>
    <t>Banpro</t>
  </si>
  <si>
    <t>Capital</t>
  </si>
  <si>
    <t>Futuro</t>
  </si>
  <si>
    <t>Credomatic</t>
  </si>
  <si>
    <t>Total</t>
  </si>
  <si>
    <t>NUMERO DE INSTITUCIONES Y OFICINAS DEL SISTEMA FINANCIERO NACIONAL</t>
  </si>
  <si>
    <t>NOMBRE</t>
  </si>
  <si>
    <t>FECHA</t>
  </si>
  <si>
    <t>OFICINA</t>
  </si>
  <si>
    <t>VENTANI-</t>
  </si>
  <si>
    <t>OTRAS</t>
  </si>
  <si>
    <t>No. TOTAL</t>
  </si>
  <si>
    <t>DE</t>
  </si>
  <si>
    <t>INICIO DE</t>
  </si>
  <si>
    <t>PRINCIPAL</t>
  </si>
  <si>
    <t>SUCURSA-</t>
  </si>
  <si>
    <t>LLAS DE</t>
  </si>
  <si>
    <t>OFICINAS</t>
  </si>
  <si>
    <t>DE FUNC. Y</t>
  </si>
  <si>
    <t>No.</t>
  </si>
  <si>
    <t>INSTITUCION</t>
  </si>
  <si>
    <t>REFERENCIA</t>
  </si>
  <si>
    <t>OPERAC.</t>
  </si>
  <si>
    <t>(Ciudad)</t>
  </si>
  <si>
    <t>LES</t>
  </si>
  <si>
    <t>AGENCIAS</t>
  </si>
  <si>
    <t>SERVICIO</t>
  </si>
  <si>
    <t>1/</t>
  </si>
  <si>
    <t>EMPLEADOS</t>
  </si>
  <si>
    <t>BANCOS COMERCIALES</t>
  </si>
  <si>
    <t>Banco de Honduras, S.A.</t>
  </si>
  <si>
    <t>2-oct-1889</t>
  </si>
  <si>
    <t>Tegucigalpa</t>
  </si>
  <si>
    <t>Banco Atlántida, S.A.</t>
  </si>
  <si>
    <t>Banco de El Ahorro Hondureño, S.A.</t>
  </si>
  <si>
    <t>Banco La Capitalizadora Hondureña, S.A.</t>
  </si>
  <si>
    <t>Banco de Occidente, S.A.</t>
  </si>
  <si>
    <t>Sta. Rosa de C.</t>
  </si>
  <si>
    <t>Banco del Comercio, S.A.</t>
  </si>
  <si>
    <t>San Pedro Sula</t>
  </si>
  <si>
    <t>Lloyds Bank PLC</t>
  </si>
  <si>
    <t>Banco de Los Trabajadores</t>
  </si>
  <si>
    <t>Banco Sogerin, S.A.</t>
  </si>
  <si>
    <t>Banco Continental, S.A.</t>
  </si>
  <si>
    <t>Banco Financiera Centroamericana, S.A.</t>
  </si>
  <si>
    <t>Banco de Las Fuerzas Armadas, S.A.</t>
  </si>
  <si>
    <t>Banco Mercantil, S.A.</t>
  </si>
  <si>
    <t>Banco Hondureño del Café, S.A.</t>
  </si>
  <si>
    <t>Banhcafé</t>
  </si>
  <si>
    <t>Banco del País, S.A.</t>
  </si>
  <si>
    <t>Banpaís</t>
  </si>
  <si>
    <t>Banco de la Exportación, S.A.</t>
  </si>
  <si>
    <t>Banco de la Producción, S.A.</t>
  </si>
  <si>
    <t>Banco Financiera Comercial Hondureña, S.A.</t>
  </si>
  <si>
    <t>Banco Capital, S.A.</t>
  </si>
  <si>
    <t>Banco Futuro, S.A.</t>
  </si>
  <si>
    <t>Banco Credomatic, S.A.</t>
  </si>
  <si>
    <t>Totales</t>
  </si>
  <si>
    <t>BANCOS ESTATALES</t>
  </si>
  <si>
    <t xml:space="preserve">Banco Central de Honduras  </t>
  </si>
  <si>
    <t>B.C.H.</t>
  </si>
  <si>
    <t>Banco Nacional de Desarrollo Agrícola</t>
  </si>
  <si>
    <t>Banadesa</t>
  </si>
  <si>
    <t>Banco Municipal Autónomo</t>
  </si>
  <si>
    <t>Banma</t>
  </si>
  <si>
    <t>ASOC. DE AHORRO Y PRESTAMO</t>
  </si>
  <si>
    <t>La Vivienda, S.A</t>
  </si>
  <si>
    <t>Vivienda</t>
  </si>
  <si>
    <t>Casa Propia, S.A.</t>
  </si>
  <si>
    <t>Casa Propia</t>
  </si>
  <si>
    <t>La Constancia, S.A.</t>
  </si>
  <si>
    <t>Constancia</t>
  </si>
  <si>
    <t>Metropolitana, S.A.</t>
  </si>
  <si>
    <t>Metropolitana</t>
  </si>
  <si>
    <t>BANCA DE SEGUNDO PISO</t>
  </si>
  <si>
    <t>R.A.P.</t>
  </si>
  <si>
    <t>Fonaprovi</t>
  </si>
  <si>
    <t>COMPAÑIAS DE SEGUROS</t>
  </si>
  <si>
    <t>El Ahorro Hondureño, S.A.</t>
  </si>
  <si>
    <t>Ahorro</t>
  </si>
  <si>
    <t>Palic</t>
  </si>
  <si>
    <t xml:space="preserve">Aseguradora Hondureña, S.A.  </t>
  </si>
  <si>
    <t>Aseguradora</t>
  </si>
  <si>
    <t xml:space="preserve">Interamericana de Seguros, S.A. </t>
  </si>
  <si>
    <t>Interamericana</t>
  </si>
  <si>
    <t>American Home Assurance Company</t>
  </si>
  <si>
    <t>American</t>
  </si>
  <si>
    <t>Seguros Continental, S.A.</t>
  </si>
  <si>
    <t>Continental</t>
  </si>
  <si>
    <t>Previsión y Seguros, S.A.</t>
  </si>
  <si>
    <t>Previsa</t>
  </si>
  <si>
    <t>Seguros Atlántida, S.A.</t>
  </si>
  <si>
    <t>Seguros Crefisa, S.A.</t>
  </si>
  <si>
    <t>Crefisa</t>
  </si>
  <si>
    <t>Seguros Capital, S.A.</t>
  </si>
  <si>
    <t xml:space="preserve">Intercentroamericana de Seguros, S.A.  </t>
  </si>
  <si>
    <t>Intercasa</t>
  </si>
  <si>
    <t>FONDOS DE PENSIONES</t>
  </si>
  <si>
    <t xml:space="preserve">Instituto Nacional de Previsión del Magisterio  </t>
  </si>
  <si>
    <t>Inprema</t>
  </si>
  <si>
    <t>Inst. Nac. de Jubil. y Pen. de Emp. y Func. Púb.</t>
  </si>
  <si>
    <t>Injupemp</t>
  </si>
  <si>
    <t>BOLSAS DE VALORES</t>
  </si>
  <si>
    <t>Bolsa Hondureña de Valores, S.A.</t>
  </si>
  <si>
    <t>B.H.V.</t>
  </si>
  <si>
    <t>Bolsa Centroamericana de Valores, S.A.</t>
  </si>
  <si>
    <t>B.C.V.</t>
  </si>
  <si>
    <t>ALMACENES GRALES. DE DEPOSITO</t>
  </si>
  <si>
    <t>Almacenes de Depósito, S.A.</t>
  </si>
  <si>
    <t>Aldesa</t>
  </si>
  <si>
    <t xml:space="preserve">Compañía Almacenadora, S.A.  </t>
  </si>
  <si>
    <t>Coalsa</t>
  </si>
  <si>
    <t>Almacenes de Depósito Continental, S.A.</t>
  </si>
  <si>
    <t>Aldeconsa</t>
  </si>
  <si>
    <t>Almacenes Generales de Depósitos de Café, S.A.</t>
  </si>
  <si>
    <t>Almacafé</t>
  </si>
  <si>
    <t>Aldefisa</t>
  </si>
  <si>
    <t>Almacenadora Hondureña, S.A.</t>
  </si>
  <si>
    <t>Almahsa</t>
  </si>
  <si>
    <t>CASAS DE CAMBIO</t>
  </si>
  <si>
    <t>Divisas Corporativas, S.A.</t>
  </si>
  <si>
    <t>Dicorp</t>
  </si>
  <si>
    <t>Intercambio, S.A.</t>
  </si>
  <si>
    <t>Intercambio</t>
  </si>
  <si>
    <t>La Teleña, S.A.</t>
  </si>
  <si>
    <t>Teleña</t>
  </si>
  <si>
    <t>Tela</t>
  </si>
  <si>
    <t>Conversiones Monetarias, S.A.</t>
  </si>
  <si>
    <t>Convemo</t>
  </si>
  <si>
    <t>Roble Viejo, S.A.</t>
  </si>
  <si>
    <t>Roviesa</t>
  </si>
  <si>
    <t>Corporación de Inversiones Nacionales, S.A.</t>
  </si>
  <si>
    <t>Coinsa</t>
  </si>
  <si>
    <t>Lempira, S.A.</t>
  </si>
  <si>
    <t>La Confianza, S.A.</t>
  </si>
  <si>
    <t>Confianza</t>
  </si>
  <si>
    <t>Las Manos</t>
  </si>
  <si>
    <t>Servicios Cambiarios, S.A.</t>
  </si>
  <si>
    <t>Sercasa</t>
  </si>
  <si>
    <t>Emisiones y Valores, S.A.</t>
  </si>
  <si>
    <t>Emival</t>
  </si>
  <si>
    <t>Promérica, S.A.</t>
  </si>
  <si>
    <t>Promérica</t>
  </si>
  <si>
    <t>Del Centro, S.A.</t>
  </si>
  <si>
    <t>Del Centro</t>
  </si>
  <si>
    <t>Lafise, S.A.</t>
  </si>
  <si>
    <t>Lafise</t>
  </si>
  <si>
    <t>SOCIEDADES FINANCIERAS</t>
  </si>
  <si>
    <t>Financiera Codimersa, S.A.</t>
  </si>
  <si>
    <t>Codimersa</t>
  </si>
  <si>
    <t>Arrendamientos y Créditos Atlántida, S.A.</t>
  </si>
  <si>
    <t>Acresa</t>
  </si>
  <si>
    <t xml:space="preserve">Administradora de Valores, S.A.  </t>
  </si>
  <si>
    <t>Aval</t>
  </si>
  <si>
    <t>Servicios Financieros, S.A.</t>
  </si>
  <si>
    <t>Serfin</t>
  </si>
  <si>
    <t>Financiera Industrial y Agropecuaria, S.A.</t>
  </si>
  <si>
    <t>Fia</t>
  </si>
  <si>
    <t xml:space="preserve">Soluciones Financieras, S.A.  </t>
  </si>
  <si>
    <t>Solfisa</t>
  </si>
  <si>
    <t>Finsol</t>
  </si>
  <si>
    <t>TOTAL INSTIT., OFIC. Y EMPLEADOS</t>
  </si>
  <si>
    <t>1/   En "Otras" se incluyen, según corresponda a cada institución, autobancos, cajeros automáticos, corredurías, puestos de bolsa, bodegas habilitadas y</t>
  </si>
  <si>
    <t xml:space="preserve">       otras oficinas de atención al público.</t>
  </si>
  <si>
    <t>OFICINAS DEL SISTEMA FINANCIERO NACIONAL AUTORIZADAS</t>
  </si>
  <si>
    <t>MONEDA Y BANCA</t>
  </si>
  <si>
    <t>Oficinas Principales</t>
  </si>
  <si>
    <t>Sucursales</t>
  </si>
  <si>
    <t>Ventanillas de Servicio</t>
  </si>
  <si>
    <t>Otras Oficinas</t>
  </si>
  <si>
    <t xml:space="preserve">GRAN TOTAL DE OFICINAS  </t>
  </si>
  <si>
    <t>DEPARTAMENTOS</t>
  </si>
  <si>
    <t>Comayagua</t>
  </si>
  <si>
    <t>Intibucá</t>
  </si>
  <si>
    <t>Ococtepeque</t>
  </si>
  <si>
    <t>Cofisa</t>
  </si>
  <si>
    <t>Multifondos</t>
  </si>
  <si>
    <t>Finamer</t>
  </si>
  <si>
    <t>Cofinter</t>
  </si>
  <si>
    <t>Ficasa</t>
  </si>
  <si>
    <t>SISTEMA DE BANCOS ESTATALES</t>
  </si>
  <si>
    <t>SISTEMA DE ASOCIACIONES DE AHORRO Y PRESTAMO</t>
  </si>
  <si>
    <t>SISTEMA DE SOCIEDADES FINANCIERAS</t>
  </si>
  <si>
    <t>SISTEMA FINANCIERO NACIONAL</t>
  </si>
  <si>
    <t>BCV</t>
  </si>
  <si>
    <t>SISTEMA DE CASAS DE CAMBIO</t>
  </si>
  <si>
    <t>SISTEMA DE ALMACENES DE DEPOSITO</t>
  </si>
  <si>
    <t>SISTEMA DE BOLSAS DE VALORES</t>
  </si>
  <si>
    <t>Compañía Financiera, S.A.</t>
  </si>
  <si>
    <t>Corporación Financiera Internacional, S.A.</t>
  </si>
  <si>
    <t>Financiera Popular Ceibeña, S.A.</t>
  </si>
  <si>
    <t>Financiera del Caribe, S.A.</t>
  </si>
  <si>
    <t>Compañía Financiera Mercantil, S.A.</t>
  </si>
  <si>
    <t xml:space="preserve">TOTAL  </t>
  </si>
  <si>
    <t>Financiera Solidaria, S.A.</t>
  </si>
  <si>
    <t>Banco Hondureño de Crédito y Servicio, S.A.</t>
  </si>
  <si>
    <t>Pan American Life Insurance Company</t>
  </si>
  <si>
    <t>La Ceiba</t>
  </si>
  <si>
    <t>Principales</t>
  </si>
  <si>
    <t>1/   Considerar como "Sucursal" a la oficina que lleve, por separado de la oficina principal, los registros contables y/o centralice las operaciones de una determinada región del país.</t>
  </si>
  <si>
    <t>Almacenes de Depósito y Fiscales, S.A.</t>
  </si>
  <si>
    <t>Fondos Múltiples (Honduras), S.A.</t>
  </si>
  <si>
    <t>FPC</t>
  </si>
  <si>
    <t>Fondo Nacional para la Producción y la Vivienda</t>
  </si>
  <si>
    <t>BANCOS DE SEGUNDO PISO</t>
  </si>
  <si>
    <t>Régimen de Aportaciones Privadas</t>
  </si>
  <si>
    <t>Datos al 31 de diciembre de 1999</t>
  </si>
  <si>
    <t>OFICINAS DE REPRESENTACION</t>
  </si>
  <si>
    <t>IPM</t>
  </si>
  <si>
    <t>IHSS</t>
  </si>
  <si>
    <t>Instituto de Previsión Militar</t>
  </si>
  <si>
    <t>Instituto Hondureño de Seguridad Social</t>
  </si>
  <si>
    <t xml:space="preserve">Banco del País, S.A. </t>
  </si>
  <si>
    <t>Financiera Insular, S.A.</t>
  </si>
  <si>
    <t xml:space="preserve">Financiera Credi Q, S.A. </t>
  </si>
  <si>
    <t>Casa de Bolsa de Valores, S.A.</t>
  </si>
  <si>
    <t>INSTITUCIONES DE SEGUROS</t>
  </si>
  <si>
    <t>SISTEMA DE FONDOS PUBLICOS DE PENSIONES</t>
  </si>
  <si>
    <t>SISTEMA DE FONDOS PRIVADOS DE PENSIONES</t>
  </si>
  <si>
    <t>SISTEMA DE EMISORAS DE TARJETAS DE CREDITO</t>
  </si>
  <si>
    <t>SISTEMA DE CASAS DE BOLSAS</t>
  </si>
  <si>
    <t>1/ Cifras al 31 de diciembre de cada año exceptuando la ultima columna, la cual pertenece al trimestre del cual se informa.</t>
  </si>
  <si>
    <t>NUMERO DE EMPLEADOS POR DEPARTAMENTO</t>
  </si>
  <si>
    <t>ORGANIZACIONES PRIVADAS DE DESARROLLO FINANCIERAS</t>
  </si>
  <si>
    <t>Fundación Microfinanciera Hermandad de Honduras, OPDF</t>
  </si>
  <si>
    <t>HDH - OPDF</t>
  </si>
  <si>
    <t>Juticalpa</t>
  </si>
  <si>
    <t>CENTRALES DE RIESGO PRIVADAS</t>
  </si>
  <si>
    <t>FAMA</t>
  </si>
  <si>
    <t xml:space="preserve">Banco Azteca de Honduras, S.A. </t>
  </si>
  <si>
    <t>Seguros del País, S.A</t>
  </si>
  <si>
    <t>Fundación para el Desarrollo de Honduras Visión Fund, OPDF</t>
  </si>
  <si>
    <t>TransUnion Honduras - Buró de Crédito, S.A.</t>
  </si>
  <si>
    <t>FUNED</t>
  </si>
  <si>
    <t>PILARH, OPDF</t>
  </si>
  <si>
    <t xml:space="preserve">Organización de Desarrollo Empresarial Femenino Financiera, S.A. </t>
  </si>
  <si>
    <t>Empleados</t>
  </si>
  <si>
    <t>BCH</t>
  </si>
  <si>
    <t>BANADESA</t>
  </si>
  <si>
    <t>RAP</t>
  </si>
  <si>
    <t>BANPROVI</t>
  </si>
  <si>
    <t>2009</t>
  </si>
  <si>
    <t>2009 *</t>
  </si>
  <si>
    <t>Fondo para el Desarrollo Local de Honduras, OPDF</t>
  </si>
  <si>
    <t xml:space="preserve">TOTAL OFICINAS  Y EMPLEADOS   </t>
  </si>
  <si>
    <t>CABVAL</t>
  </si>
  <si>
    <t>PROBOLSA</t>
  </si>
  <si>
    <t>INPREUNAH</t>
  </si>
  <si>
    <t>ALCANCE, S.A. de C.V.</t>
  </si>
  <si>
    <t>ALCANCE</t>
  </si>
  <si>
    <t>Credomatic de Honduras, S.A.</t>
  </si>
  <si>
    <t>San Marcos de Ocotepeque</t>
  </si>
  <si>
    <r>
      <t xml:space="preserve">SISTEMA DE BANCOS COMERCIALES </t>
    </r>
    <r>
      <rPr>
        <b/>
        <sz val="12"/>
        <rFont val="Calibri"/>
        <family val="2"/>
      </rPr>
      <t>1/</t>
    </r>
  </si>
  <si>
    <t>Numero de Sucursales</t>
  </si>
  <si>
    <t>Numero de Agencias</t>
  </si>
  <si>
    <t xml:space="preserve">Numero de Ventanillas de Servicio </t>
  </si>
  <si>
    <t>Numero de Otras Oficinas</t>
  </si>
  <si>
    <t>Oficinas de Representación</t>
  </si>
  <si>
    <t>Banca de Segundo Piso</t>
  </si>
  <si>
    <t>INPREMA</t>
  </si>
  <si>
    <t>Bolsa de Valores</t>
  </si>
  <si>
    <t>Casas de Bolsa</t>
  </si>
  <si>
    <t>PROBURSA</t>
  </si>
  <si>
    <t>Casas de Cambio</t>
  </si>
  <si>
    <t>Organizaciones Privadas de Desarrollo Financieras</t>
  </si>
  <si>
    <t>CREDISOL</t>
  </si>
  <si>
    <t>Centrales de Riesgo Privadas</t>
  </si>
  <si>
    <t xml:space="preserve">Equifax Honduras - Central de Riesgo Privada, S.A. </t>
  </si>
  <si>
    <t xml:space="preserve">Proyectos e Iniciativas Locales para el Autodesarrollo Regional de Honduras, OPDF  </t>
  </si>
  <si>
    <t>INJUPEMP</t>
  </si>
  <si>
    <t>Asociación Familia y Medio Ambiente, OPDF</t>
  </si>
  <si>
    <t>BANHPROVI</t>
  </si>
  <si>
    <t xml:space="preserve">      </t>
  </si>
  <si>
    <t>MAPFRE|SEGUROS</t>
  </si>
  <si>
    <t xml:space="preserve">Banco Nacional de Desarrollo Agrícola </t>
  </si>
  <si>
    <t>Remesadora El Hermano Lejano Express, S.A.</t>
  </si>
  <si>
    <t xml:space="preserve">SISTEMA DE BANCOS COMERCIALES </t>
  </si>
  <si>
    <t xml:space="preserve">Atlántida </t>
  </si>
  <si>
    <t xml:space="preserve">Cortés </t>
  </si>
  <si>
    <t xml:space="preserve">Choluteca </t>
  </si>
  <si>
    <t xml:space="preserve">El Paraíso </t>
  </si>
  <si>
    <t xml:space="preserve">Intibucá </t>
  </si>
  <si>
    <t xml:space="preserve">Islas de la Bahía </t>
  </si>
  <si>
    <t xml:space="preserve">Ocotepeque </t>
  </si>
  <si>
    <t xml:space="preserve">Santa Bárbara </t>
  </si>
  <si>
    <t xml:space="preserve">Yoro </t>
  </si>
  <si>
    <t>2/   En "Otras Oficinas" puede incluir, según corresponda a su Institución: Autobancos, cajeros automáticos, corredurias, puestos de bolsa, bodegas habilitadas y otras oficinas de atención al público.</t>
  </si>
  <si>
    <r>
      <t>Sucursales</t>
    </r>
    <r>
      <rPr>
        <b/>
        <vertAlign val="superscript"/>
        <sz val="14"/>
        <color indexed="9"/>
        <rFont val="Calibri"/>
        <family val="2"/>
      </rPr>
      <t>1/</t>
    </r>
  </si>
  <si>
    <r>
      <t xml:space="preserve">Otras Oficinas </t>
    </r>
    <r>
      <rPr>
        <b/>
        <vertAlign val="superscript"/>
        <sz val="14"/>
        <color indexed="9"/>
        <rFont val="Calibri"/>
        <family val="2"/>
      </rPr>
      <t>2/</t>
    </r>
  </si>
  <si>
    <t xml:space="preserve">Banco Davivienda Honduras, Sociedad Anónima </t>
  </si>
  <si>
    <t xml:space="preserve">Seguros Bolívar Honduras, S.A. </t>
  </si>
  <si>
    <t xml:space="preserve">Pacific Credit Rating, S.A. de C.V. </t>
  </si>
  <si>
    <t>Seguros Lafise (Honduras), Sociedad Anónima</t>
  </si>
  <si>
    <t xml:space="preserve">Interamericana de Seguros, S.A.   </t>
  </si>
  <si>
    <t>BANRURAL</t>
  </si>
  <si>
    <t>CONFIANZA SA-FGR</t>
  </si>
  <si>
    <t xml:space="preserve">Administradora de Fondos de Pensiones Ficohsa,  S.A. </t>
  </si>
  <si>
    <t xml:space="preserve">Banco de Desarrollo Rural Honduras, S.A.  </t>
  </si>
  <si>
    <t xml:space="preserve">INSTITUCIONES SUPERVISADAS POR LA COMISIÓN NACIONAL DE BANCOS Y SEGUROS </t>
  </si>
  <si>
    <t>Correo y Remesas Electrónicas, S.A.</t>
  </si>
  <si>
    <t>Administradora de Fondos de Pensiones y Cesantías BAC|Pensiones Honduras, S.A.</t>
  </si>
  <si>
    <t>Banco Promerica, S.A.</t>
  </si>
  <si>
    <t xml:space="preserve">Banco Lafise (Honduras), Sociedad Anónima </t>
  </si>
  <si>
    <t xml:space="preserve">Banco de América Central Honduras, S. A.  </t>
  </si>
  <si>
    <t>Subtotal</t>
  </si>
  <si>
    <t>ATM's</t>
  </si>
  <si>
    <t>Institución</t>
  </si>
  <si>
    <t>Bancos Comerciales</t>
  </si>
  <si>
    <t>Total General</t>
  </si>
  <si>
    <t>Banco Hondureño para la Producción y la Vivienda</t>
  </si>
  <si>
    <t>Leasing Atlántida, S.A.</t>
  </si>
  <si>
    <t>Casa de Bolsa Atlántida, S.A.</t>
  </si>
  <si>
    <t>Nombre de Referencia</t>
  </si>
  <si>
    <t>Fecha Inicio de Operaciones</t>
  </si>
  <si>
    <t>Oficina Principal (Ciudad)</t>
  </si>
  <si>
    <t>No. Total de Oficinas</t>
  </si>
  <si>
    <t>No. de Funcionarios y Empleados</t>
  </si>
  <si>
    <t>ASSA Compañía de Seguros Honduras, S.A.</t>
  </si>
  <si>
    <t>3/</t>
  </si>
  <si>
    <t>HONDURAS</t>
  </si>
  <si>
    <t>BANCOCCI</t>
  </si>
  <si>
    <t>FICENSA</t>
  </si>
  <si>
    <t>BANHCAFE</t>
  </si>
  <si>
    <t>BANPAIS</t>
  </si>
  <si>
    <t>FICOHSA</t>
  </si>
  <si>
    <t>LAFISE</t>
  </si>
  <si>
    <t>PROMERICA</t>
  </si>
  <si>
    <t>BANCO POPULAR</t>
  </si>
  <si>
    <t>BAC|CREDOMATIC</t>
  </si>
  <si>
    <t>CODIMERSA</t>
  </si>
  <si>
    <t>LEASING ATLÁNTIDA</t>
  </si>
  <si>
    <t>CREDI Q</t>
  </si>
  <si>
    <t>FINSOL</t>
  </si>
  <si>
    <t>COFINTER</t>
  </si>
  <si>
    <t>COFISA</t>
  </si>
  <si>
    <t>FINISA</t>
  </si>
  <si>
    <t>ODEF FINANCIERA</t>
  </si>
  <si>
    <t>LAAD</t>
  </si>
  <si>
    <t>SEGUROS DAVIVIENDA</t>
  </si>
  <si>
    <t>PALIC</t>
  </si>
  <si>
    <t>FICOHSA SEGUROS</t>
  </si>
  <si>
    <t>CREFISA</t>
  </si>
  <si>
    <t>SEGUROS DEL PAÍS</t>
  </si>
  <si>
    <t>SEGUROS LAFISE</t>
  </si>
  <si>
    <t>CREDOMATIC</t>
  </si>
  <si>
    <t>AFP ATLÁNTIDA</t>
  </si>
  <si>
    <t>FICOHSA PENSIONES Y CENSANTÍAS</t>
  </si>
  <si>
    <t>BAC|PENSIONES</t>
  </si>
  <si>
    <t>FOMENTO FINANCIERO</t>
  </si>
  <si>
    <t>CASA DE BOLSA ATLÁNTIDA</t>
  </si>
  <si>
    <t>ALDESA</t>
  </si>
  <si>
    <t>ALMAHSA</t>
  </si>
  <si>
    <t>ROVIESA</t>
  </si>
  <si>
    <t>COINSA</t>
  </si>
  <si>
    <t>TRANSUNION</t>
  </si>
  <si>
    <t>CORELSA</t>
  </si>
  <si>
    <t xml:space="preserve">SERVIGIROS </t>
  </si>
  <si>
    <t>REMESADORA EHLEXSA</t>
  </si>
  <si>
    <t>BANCATLAN</t>
  </si>
  <si>
    <t>BANCO DAVIVIENDA</t>
  </si>
  <si>
    <t>AZTECA</t>
  </si>
  <si>
    <t>Sta. Rosa de Copán</t>
  </si>
  <si>
    <t>ALMACAFE</t>
  </si>
  <si>
    <t xml:space="preserve">Laad Américas, N.V. </t>
  </si>
  <si>
    <t>Administradora de Fondos de Pensiones Atlántida, S.A.</t>
  </si>
  <si>
    <t>Instituto de Previsión Social de los Empleados de la Universidad Nacional Autónoma de Honduras</t>
  </si>
  <si>
    <t>AFPC OCCIDENTE</t>
  </si>
  <si>
    <t>SEGUROS CONTINENTAL</t>
  </si>
  <si>
    <t>SEGUROS ATLÁNTIDA</t>
  </si>
  <si>
    <t>EQUIFAX</t>
  </si>
  <si>
    <t>PACIFIC CREDIT</t>
  </si>
  <si>
    <t>ASSA CIA. DE SEGUROS</t>
  </si>
  <si>
    <t>TIGO MONEY</t>
  </si>
  <si>
    <t>Bancos Estatales</t>
  </si>
  <si>
    <t>Sociedades Financieras</t>
  </si>
  <si>
    <t>Instituciones de Seguros</t>
  </si>
  <si>
    <t>Procesadoras de Tarjetas de Crédito</t>
  </si>
  <si>
    <t>Almacenes Generales de Depósito</t>
  </si>
  <si>
    <t>Sociedades Remesadoras de Dinero</t>
  </si>
  <si>
    <t>Administradora de Fondo de Garantía Recíproca</t>
  </si>
  <si>
    <t>Otras Instituciones Financieras</t>
  </si>
  <si>
    <t>Instituciones no Bancarias que Brindan Servicios de Pago Utilizando Dinero Electrónico (INDEL)</t>
  </si>
  <si>
    <t xml:space="preserve"> 1-abr-2011</t>
  </si>
  <si>
    <t>Administradora de Fondos Privados de Pensiones y Cesantías Occidente, S.A.</t>
  </si>
  <si>
    <t>Dinero Electrónico, S.A.</t>
  </si>
  <si>
    <t>PTC HONDURAS</t>
  </si>
  <si>
    <t xml:space="preserve">Procesadora de Tarjetas de Crédito, S.A. de C.V. </t>
  </si>
  <si>
    <t>En "Otras Oficinas" se incluyen según corresponda a cada institución: autobancos, cajeros automáticos, agentes corresponsales, bodegas habilitadas y otras oficinas de atención al público.                                                  
En el "Total Bancos Comerciales" solamente se considera una vez el numero de agentes corresponsales de una empresa que brinda el servicio a (4) instituciones.</t>
  </si>
  <si>
    <t>Otros Sectores</t>
  </si>
  <si>
    <t>CEPROBAN</t>
  </si>
  <si>
    <t>-</t>
  </si>
  <si>
    <t>En proceso de disolución y posterior liquidación voluntaria.</t>
  </si>
  <si>
    <t>4/</t>
  </si>
  <si>
    <t>5/</t>
  </si>
  <si>
    <t xml:space="preserve">Institución con cierre temporal a partir del 1 de octubre de 2014. </t>
  </si>
  <si>
    <t>6/</t>
  </si>
  <si>
    <t>7/</t>
  </si>
  <si>
    <t>8/</t>
  </si>
  <si>
    <t>Supervisada por la CNBS, mediante Decreto No.146-2019 " Reformas a la Ley de Cooperativas de Honduras", artículo 119-U.</t>
  </si>
  <si>
    <t xml:space="preserve">Sociedades Clasificadoras de Riesgo </t>
  </si>
  <si>
    <t>CUSCATLÁN</t>
  </si>
  <si>
    <t>Proveedores de Precio</t>
  </si>
  <si>
    <t>MICRÉDITO HONDURAS, S.A.</t>
  </si>
  <si>
    <t>REMESADORA LOVEO</t>
  </si>
  <si>
    <t>9/</t>
  </si>
  <si>
    <t>10/</t>
  </si>
  <si>
    <t xml:space="preserve">Mediante Resolución GEE No.533/02-08-2024, de fecha 7 de agosto de 2024, se autoriza el establecimiento de la sociedad REMESADORA LOVEO, SOCIEDAD ANÓNIMA, como institución supervisada y regulada por este Ente Supervisor.                                                                                                                                  </t>
  </si>
  <si>
    <t xml:space="preserve">Mediante Resolución SPV No.304/17-05-2024, de fecha 22 de mayo de 2024, se autoriza a la sociedad PROVEEDOR INTEGRAL DE PRECIOS CENTROAMÉRICA, S.A, como institución supervisada y regulada por este Ente Supervisor.                                                                                                                               </t>
  </si>
  <si>
    <t>La Oficina Principal es considerada Sucursal.</t>
  </si>
  <si>
    <t>ASRURAL HN</t>
  </si>
  <si>
    <t>11/</t>
  </si>
  <si>
    <t>Mediante RESOLUCIÓN GEE No.829/13-12-2024, de fecha 17 de diciembre de 2024, se autoriza cambio de denominación social de SEGUROS BANRURAL HONDURAS, S.A.. a ASEGURADORA RURAL HONDURAS, SOCIEDAD ANÓNIMA.</t>
  </si>
  <si>
    <t>Casa de Bolsa Promociones e Inversiones en Bolsa, S.A.</t>
  </si>
  <si>
    <t>Fomento Financiero, S.A. Casa de Bolsa</t>
  </si>
  <si>
    <t>Casa de Bolsa Promotora Bursátil, S.A.</t>
  </si>
  <si>
    <t>Lafise Valores de Honduras, Casa de Bolsa, S.A.</t>
  </si>
  <si>
    <t>MOODY'S</t>
  </si>
  <si>
    <t>Antes Denominada Sociedad Calificadora de Riesgo Centroamericana, Sociedad Anónima.</t>
  </si>
  <si>
    <t>12/</t>
  </si>
  <si>
    <t>Antes Denominada Compañía Almacenadora, S.A. (COALSA)</t>
  </si>
  <si>
    <t>Financiera Micrédito Honduras, Sociedad Anónima</t>
  </si>
  <si>
    <t>ALMACENADORA ATLÁNTIDA</t>
  </si>
  <si>
    <t>Equidad, Compañía de Seguros, S.A.</t>
  </si>
  <si>
    <t>SEGUROS EQUIDAD</t>
  </si>
  <si>
    <t>PIPCA</t>
  </si>
  <si>
    <t>El Régimen de Aportaciones Privadas (RAP), realiza operaciones de Administración de Fondos de Reserva Laboral y Banca de Segundo Piso.</t>
  </si>
  <si>
    <t>Al 31 de marzo de 2026</t>
  </si>
  <si>
    <r>
      <t>Oficina Principal</t>
    </r>
    <r>
      <rPr>
        <b/>
        <vertAlign val="superscript"/>
        <sz val="11"/>
        <rFont val="Calisto MT"/>
        <family val="1"/>
      </rPr>
      <t>1/</t>
    </r>
    <r>
      <rPr>
        <b/>
        <sz val="11"/>
        <rFont val="Calisto MT"/>
        <family val="1"/>
      </rPr>
      <t xml:space="preserve"> (Ciudad) </t>
    </r>
  </si>
  <si>
    <r>
      <t>Otras Oficinas</t>
    </r>
    <r>
      <rPr>
        <b/>
        <vertAlign val="superscript"/>
        <sz val="11"/>
        <rFont val="Calisto MT"/>
        <family val="1"/>
      </rPr>
      <t>2/</t>
    </r>
  </si>
  <si>
    <r>
      <t>Otras Oficinas</t>
    </r>
    <r>
      <rPr>
        <b/>
        <vertAlign val="superscript"/>
        <sz val="11"/>
        <rFont val="Calisto MT"/>
        <family val="1"/>
      </rPr>
      <t>1/</t>
    </r>
  </si>
  <si>
    <t>Supervisada por la CNBS, mediante Decreto No.46-2015  "Ley de Sistemas de Pago y Liquidación de Valores" artículo 23.</t>
  </si>
  <si>
    <t xml:space="preserve">Banco Cuscatlán Honduras, S.A.  </t>
  </si>
  <si>
    <t xml:space="preserve">Banco Popular, S.A. </t>
  </si>
  <si>
    <t xml:space="preserve">MAPFRE|SEGUROS HONDURAS, S.A. </t>
  </si>
  <si>
    <t xml:space="preserve">Seguros Continental, S.A. </t>
  </si>
  <si>
    <t>Aseguradora Rural Honduras, Sociedad Anónima 3/</t>
  </si>
  <si>
    <t>Almacenadora Atlántida, S.A. 4/</t>
  </si>
  <si>
    <t>Corporación de Inversiones Nacionales, S.A. 5/</t>
  </si>
  <si>
    <t>Moody's Local CR Calificadora de Riesgo, Sociedad Anónima 6/</t>
  </si>
  <si>
    <t>Servigiros Remesadora, S.A. 7/</t>
  </si>
  <si>
    <t>Remesadora Loveo, S.A. 8/</t>
  </si>
  <si>
    <t xml:space="preserve">Confianza Sociedad Administradora de Fondos de Garantía Recíproca, S.A. de C.V. </t>
  </si>
  <si>
    <t>Régimen de Aportaciones Privadas  9/</t>
  </si>
  <si>
    <t>Proveedor Integral de Precios Centroamérica, S.A. 10/</t>
  </si>
  <si>
    <t>Centro de Procesamiento Interbancario 11/</t>
  </si>
  <si>
    <t>Superintendencia de Cooperativas de Ahorro y Crédito 12/</t>
  </si>
  <si>
    <t>Administradoras de Fondos Privados de Pensiones y Cesantías</t>
  </si>
  <si>
    <t>Institutos Públicos de Previsión Social</t>
  </si>
  <si>
    <t>Instituto Nacional de Jubilaciones y Pensiones de los Empleados y Funcionarios del Poder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</si>
</sst>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#,##0;[Red]#,##0"/>
    <numFmt numFmtId="166" formatCode="#,##0.0_);\(#,##0.0\)"/>
    <numFmt numFmtId="167" formatCode="d\-mmm\-yyyy"/>
    <numFmt numFmtId="168" formatCode="#\-###0"/>
    <numFmt numFmtId="169" formatCode="_([$€]* #,##0.00_);_([$€]* \(#,##0.00\);_([$€]* &quot;-&quot;??_);_(@_)"/>
    <numFmt numFmtId="170" formatCode="_(* #,##0_);_(* \(#,##0\);_(* &quot;-&quot;??_);_(@_)"/>
  </numFmts>
  <fonts count="84">
    <font>
      <sz val="10"/>
      <name val="Arial"/>
    </font>
    <font>
      <sz val="10"/>
      <name val="Arial"/>
      <family val="2"/>
    </font>
    <font>
      <sz val="12"/>
      <name val="MS Sans Serif"/>
      <family val="2"/>
    </font>
    <font>
      <b/>
      <sz val="10"/>
      <name val="Times New Roman"/>
      <family val="1"/>
    </font>
    <font>
      <sz val="11"/>
      <name val="Arial"/>
      <family val="2"/>
    </font>
    <font>
      <sz val="14"/>
      <color indexed="8"/>
      <name val="CG Times (W1)"/>
    </font>
    <font>
      <sz val="12"/>
      <color indexed="8"/>
      <name val="CG Times (W1)"/>
      <family val="1"/>
    </font>
    <font>
      <sz val="12"/>
      <name val="CG Times (W1)"/>
      <family val="1"/>
    </font>
    <font>
      <b/>
      <sz val="23"/>
      <color indexed="8"/>
      <name val="Arial"/>
      <family val="2"/>
    </font>
    <font>
      <sz val="13"/>
      <color indexed="8"/>
      <name val="Arial"/>
      <family val="2"/>
    </font>
    <font>
      <b/>
      <sz val="19"/>
      <color indexed="8"/>
      <name val="Arial"/>
      <family val="2"/>
    </font>
    <font>
      <b/>
      <sz val="13"/>
      <color indexed="8"/>
      <name val="Arial"/>
      <family val="2"/>
    </font>
    <font>
      <sz val="10"/>
      <name val="CG Times (W1)"/>
      <family val="1"/>
    </font>
    <font>
      <b/>
      <sz val="12"/>
      <name val="CG Times (W1)"/>
      <family val="1"/>
    </font>
    <font>
      <b/>
      <sz val="13"/>
      <color indexed="9"/>
      <name val="Arial"/>
      <family val="2"/>
    </font>
    <font>
      <b/>
      <sz val="14"/>
      <color indexed="9"/>
      <name val="CG Times (W1)"/>
      <family val="1"/>
    </font>
    <font>
      <b/>
      <sz val="12"/>
      <color indexed="9"/>
      <name val="CG Times (W1)"/>
      <family val="1"/>
    </font>
    <font>
      <b/>
      <sz val="14"/>
      <name val="CG Times (W1)"/>
      <family val="1"/>
    </font>
    <font>
      <sz val="12"/>
      <name val="CG Times (W1)"/>
    </font>
    <font>
      <sz val="14"/>
      <name val="CG Times (W1)"/>
      <family val="1"/>
    </font>
    <font>
      <b/>
      <sz val="14"/>
      <name val="CG Times (W1)"/>
    </font>
    <font>
      <b/>
      <sz val="12"/>
      <name val="CG Times (W1)"/>
    </font>
    <font>
      <sz val="13"/>
      <name val="CG Times (W1)"/>
      <family val="1"/>
    </font>
    <font>
      <b/>
      <sz val="12"/>
      <color indexed="9"/>
      <name val="CG Times (W1)"/>
    </font>
    <font>
      <b/>
      <sz val="13"/>
      <name val="CG Times (W1)"/>
      <family val="1"/>
    </font>
    <font>
      <b/>
      <sz val="12"/>
      <color indexed="12"/>
      <name val="CG Times (W1)"/>
      <family val="1"/>
    </font>
    <font>
      <b/>
      <sz val="12"/>
      <color indexed="8"/>
      <name val="CG Times (W1)"/>
      <family val="1"/>
    </font>
    <font>
      <sz val="12"/>
      <color indexed="8"/>
      <name val="CG Times (W1)"/>
    </font>
    <font>
      <sz val="23"/>
      <color indexed="8"/>
      <name val="Arial"/>
      <family val="2"/>
    </font>
    <font>
      <sz val="18"/>
      <color indexed="8"/>
      <name val="CG Times (W1)"/>
      <family val="1"/>
    </font>
    <font>
      <b/>
      <sz val="18"/>
      <color indexed="8"/>
      <name val="CG Times (W1)"/>
      <family val="1"/>
    </font>
    <font>
      <sz val="12"/>
      <color indexed="12"/>
      <name val="CG Times (W1)"/>
      <family val="1"/>
    </font>
    <font>
      <b/>
      <sz val="12"/>
      <color indexed="9"/>
      <name val="Arial"/>
      <family val="2"/>
    </font>
    <font>
      <sz val="12"/>
      <color indexed="9"/>
      <name val="CG Times (W1)"/>
      <family val="1"/>
    </font>
    <font>
      <b/>
      <sz val="14"/>
      <color indexed="8"/>
      <name val="CG Times (W1)"/>
    </font>
    <font>
      <b/>
      <sz val="12"/>
      <color indexed="8"/>
      <name val="CG Times (W1)"/>
    </font>
    <font>
      <b/>
      <sz val="14"/>
      <color indexed="9"/>
      <name val="Arial"/>
      <family val="2"/>
    </font>
    <font>
      <sz val="12"/>
      <color indexed="9"/>
      <name val="Arial Black"/>
      <family val="2"/>
    </font>
    <font>
      <b/>
      <sz val="16"/>
      <name val="Times New Roman"/>
      <family val="1"/>
    </font>
    <font>
      <b/>
      <sz val="12"/>
      <name val="MS Sans Serif"/>
      <family val="2"/>
    </font>
    <font>
      <sz val="10"/>
      <name val="Arial"/>
      <family val="2"/>
    </font>
    <font>
      <b/>
      <sz val="12"/>
      <name val="Calibri"/>
      <family val="2"/>
    </font>
    <font>
      <sz val="12"/>
      <name val="Wingdings 2"/>
      <family val="1"/>
      <charset val="2"/>
    </font>
    <font>
      <sz val="11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sz val="12"/>
      <name val="Calibri"/>
      <family val="2"/>
    </font>
    <font>
      <b/>
      <sz val="8"/>
      <name val="Calibri"/>
      <family val="2"/>
    </font>
    <font>
      <b/>
      <sz val="12"/>
      <name val="Calibri"/>
      <family val="2"/>
    </font>
    <font>
      <b/>
      <i/>
      <sz val="12"/>
      <name val="Calibri"/>
      <family val="2"/>
    </font>
    <font>
      <b/>
      <sz val="12"/>
      <color indexed="9"/>
      <name val="Calibri"/>
      <family val="2"/>
    </font>
    <font>
      <b/>
      <sz val="16"/>
      <name val="Calibri"/>
      <family val="2"/>
    </font>
    <font>
      <sz val="18"/>
      <name val="Calibri"/>
      <family val="2"/>
    </font>
    <font>
      <b/>
      <sz val="14"/>
      <name val="Calibri"/>
      <family val="2"/>
    </font>
    <font>
      <b/>
      <sz val="16"/>
      <name val="Arial"/>
      <family val="2"/>
    </font>
    <font>
      <sz val="13"/>
      <name val="Arial"/>
      <family val="2"/>
    </font>
    <font>
      <sz val="13"/>
      <name val="Times New Roman"/>
      <family val="1"/>
    </font>
    <font>
      <sz val="12"/>
      <name val="Arial"/>
      <family val="2"/>
    </font>
    <font>
      <b/>
      <vertAlign val="superscript"/>
      <sz val="14"/>
      <color indexed="9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3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sto MT"/>
      <family val="1"/>
    </font>
    <font>
      <b/>
      <sz val="16"/>
      <color indexed="8"/>
      <name val="Calisto MT"/>
      <family val="1"/>
    </font>
    <font>
      <sz val="18"/>
      <name val="Calisto MT"/>
      <family val="1"/>
    </font>
    <font>
      <sz val="20"/>
      <name val="Calisto MT"/>
      <family val="1"/>
    </font>
    <font>
      <b/>
      <sz val="20"/>
      <color indexed="8"/>
      <name val="Calisto MT"/>
      <family val="1"/>
    </font>
    <font>
      <b/>
      <sz val="12"/>
      <color indexed="8"/>
      <name val="Calisto MT"/>
      <family val="1"/>
    </font>
    <font>
      <b/>
      <sz val="11"/>
      <name val="Calisto MT"/>
      <family val="1"/>
    </font>
    <font>
      <b/>
      <vertAlign val="superscript"/>
      <sz val="11"/>
      <name val="Calisto MT"/>
      <family val="1"/>
    </font>
    <font>
      <vertAlign val="superscript"/>
      <sz val="11"/>
      <name val="Calisto MT"/>
      <family val="1"/>
    </font>
    <font>
      <sz val="11"/>
      <color indexed="8"/>
      <name val="Calisto MT"/>
      <family val="1"/>
    </font>
    <font>
      <b/>
      <sz val="14"/>
      <color indexed="8"/>
      <name val="Calisto MT"/>
      <family val="1"/>
    </font>
    <font>
      <sz val="12"/>
      <name val="Calisto MT"/>
      <family val="1"/>
    </font>
    <font>
      <b/>
      <sz val="12"/>
      <name val="Calisto MT"/>
      <family val="1"/>
    </font>
    <font>
      <sz val="10"/>
      <name val="Calisto MT"/>
      <family val="1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9" fontId="1" fillId="0" borderId="0" applyFont="0" applyFill="0" applyBorder="0" applyAlignment="0" applyProtection="0"/>
    <xf numFmtId="169" fontId="5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9" fillId="0" borderId="0"/>
    <xf numFmtId="0" fontId="63" fillId="0" borderId="0"/>
    <xf numFmtId="0" fontId="1" fillId="0" borderId="0"/>
  </cellStyleXfs>
  <cellXfs count="592">
    <xf numFmtId="0" fontId="0" fillId="0" borderId="0" xfId="0"/>
    <xf numFmtId="0" fontId="5" fillId="2" borderId="0" xfId="7" applyFont="1" applyFill="1"/>
    <xf numFmtId="0" fontId="6" fillId="2" borderId="0" xfId="7" applyFont="1" applyFill="1"/>
    <xf numFmtId="166" fontId="6" fillId="2" borderId="0" xfId="7" applyNumberFormat="1" applyFont="1" applyFill="1" applyAlignment="1">
      <alignment horizontal="center"/>
    </xf>
    <xf numFmtId="0" fontId="7" fillId="0" borderId="0" xfId="7" applyFont="1"/>
    <xf numFmtId="0" fontId="8" fillId="2" borderId="0" xfId="0" applyFont="1" applyFill="1"/>
    <xf numFmtId="0" fontId="8" fillId="2" borderId="0" xfId="7" applyFont="1" applyFill="1" applyAlignment="1">
      <alignment horizontal="centerContinuous"/>
    </xf>
    <xf numFmtId="166" fontId="9" fillId="2" borderId="0" xfId="7" applyNumberFormat="1" applyFont="1" applyFill="1" applyAlignment="1">
      <alignment horizontal="centerContinuous"/>
    </xf>
    <xf numFmtId="166" fontId="10" fillId="2" borderId="0" xfId="7" applyNumberFormat="1" applyFont="1" applyFill="1" applyAlignment="1">
      <alignment horizontal="centerContinuous"/>
    </xf>
    <xf numFmtId="0" fontId="11" fillId="2" borderId="0" xfId="0" applyFont="1" applyFill="1" applyAlignment="1">
      <alignment horizontal="centerContinuous"/>
    </xf>
    <xf numFmtId="166" fontId="11" fillId="2" borderId="0" xfId="7" applyNumberFormat="1" applyFont="1" applyFill="1" applyAlignment="1">
      <alignment horizontal="centerContinuous"/>
    </xf>
    <xf numFmtId="0" fontId="12" fillId="0" borderId="0" xfId="7" applyFont="1"/>
    <xf numFmtId="166" fontId="8" fillId="2" borderId="0" xfId="7" applyNumberFormat="1" applyFont="1" applyFill="1" applyAlignment="1">
      <alignment horizontal="centerContinuous"/>
    </xf>
    <xf numFmtId="0" fontId="13" fillId="0" borderId="0" xfId="7" applyFont="1" applyAlignment="1">
      <alignment horizontal="centerContinuous"/>
    </xf>
    <xf numFmtId="166" fontId="7" fillId="0" borderId="0" xfId="7" applyNumberFormat="1" applyFont="1" applyAlignment="1">
      <alignment horizontal="centerContinuous"/>
    </xf>
    <xf numFmtId="0" fontId="11" fillId="2" borderId="1" xfId="7" applyFont="1" applyFill="1" applyBorder="1" applyAlignment="1">
      <alignment horizontal="center" vertical="center"/>
    </xf>
    <xf numFmtId="0" fontId="11" fillId="2" borderId="2" xfId="7" applyFont="1" applyFill="1" applyBorder="1" applyAlignment="1">
      <alignment horizontal="center" vertical="center"/>
    </xf>
    <xf numFmtId="166" fontId="11" fillId="2" borderId="2" xfId="7" applyNumberFormat="1" applyFont="1" applyFill="1" applyBorder="1" applyAlignment="1">
      <alignment horizontal="center" vertical="center"/>
    </xf>
    <xf numFmtId="166" fontId="11" fillId="2" borderId="2" xfId="7" quotePrefix="1" applyNumberFormat="1" applyFont="1" applyFill="1" applyBorder="1" applyAlignment="1">
      <alignment horizontal="center" vertical="center"/>
    </xf>
    <xf numFmtId="166" fontId="11" fillId="2" borderId="3" xfId="7" quotePrefix="1" applyNumberFormat="1" applyFont="1" applyFill="1" applyBorder="1" applyAlignment="1">
      <alignment horizontal="center" vertical="center"/>
    </xf>
    <xf numFmtId="0" fontId="11" fillId="2" borderId="4" xfId="7" applyFont="1" applyFill="1" applyBorder="1" applyAlignment="1">
      <alignment horizontal="center" vertical="center"/>
    </xf>
    <xf numFmtId="0" fontId="11" fillId="2" borderId="5" xfId="7" applyFont="1" applyFill="1" applyBorder="1" applyAlignment="1">
      <alignment horizontal="center" vertical="center"/>
    </xf>
    <xf numFmtId="166" fontId="11" fillId="2" borderId="5" xfId="7" quotePrefix="1" applyNumberFormat="1" applyFont="1" applyFill="1" applyBorder="1" applyAlignment="1">
      <alignment horizontal="center" vertical="center"/>
    </xf>
    <xf numFmtId="166" fontId="11" fillId="2" borderId="5" xfId="7" applyNumberFormat="1" applyFont="1" applyFill="1" applyBorder="1" applyAlignment="1">
      <alignment horizontal="center" vertical="center"/>
    </xf>
    <xf numFmtId="166" fontId="11" fillId="2" borderId="6" xfId="7" quotePrefix="1" applyNumberFormat="1" applyFont="1" applyFill="1" applyBorder="1" applyAlignment="1">
      <alignment horizontal="center" vertical="center"/>
    </xf>
    <xf numFmtId="0" fontId="11" fillId="2" borderId="7" xfId="7" applyFont="1" applyFill="1" applyBorder="1" applyAlignment="1">
      <alignment horizontal="center" vertical="center"/>
    </xf>
    <xf numFmtId="0" fontId="11" fillId="2" borderId="8" xfId="7" applyFont="1" applyFill="1" applyBorder="1" applyAlignment="1">
      <alignment horizontal="center" vertical="center"/>
    </xf>
    <xf numFmtId="0" fontId="11" fillId="2" borderId="8" xfId="7" quotePrefix="1" applyFont="1" applyFill="1" applyBorder="1" applyAlignment="1">
      <alignment horizontal="center" vertical="center"/>
    </xf>
    <xf numFmtId="166" fontId="11" fillId="2" borderId="8" xfId="7" quotePrefix="1" applyNumberFormat="1" applyFont="1" applyFill="1" applyBorder="1" applyAlignment="1">
      <alignment horizontal="center" vertical="center"/>
    </xf>
    <xf numFmtId="166" fontId="11" fillId="2" borderId="8" xfId="7" applyNumberFormat="1" applyFont="1" applyFill="1" applyBorder="1" applyAlignment="1">
      <alignment horizontal="center" vertical="center"/>
    </xf>
    <xf numFmtId="166" fontId="11" fillId="2" borderId="9" xfId="7" applyNumberFormat="1" applyFont="1" applyFill="1" applyBorder="1" applyAlignment="1">
      <alignment horizontal="center" vertical="center"/>
    </xf>
    <xf numFmtId="0" fontId="7" fillId="0" borderId="4" xfId="7" applyFont="1" applyBorder="1" applyAlignment="1">
      <alignment horizontal="center"/>
    </xf>
    <xf numFmtId="0" fontId="13" fillId="0" borderId="5" xfId="7" applyFont="1" applyBorder="1" applyAlignment="1">
      <alignment horizontal="centerContinuous"/>
    </xf>
    <xf numFmtId="49" fontId="13" fillId="0" borderId="5" xfId="7" applyNumberFormat="1" applyFont="1" applyBorder="1" applyAlignment="1">
      <alignment horizontal="center"/>
    </xf>
    <xf numFmtId="3" fontId="13" fillId="0" borderId="5" xfId="7" quotePrefix="1" applyNumberFormat="1" applyFont="1" applyBorder="1" applyAlignment="1">
      <alignment horizontal="center"/>
    </xf>
    <xf numFmtId="3" fontId="13" fillId="2" borderId="5" xfId="7" quotePrefix="1" applyNumberFormat="1" applyFont="1" applyFill="1" applyBorder="1" applyAlignment="1">
      <alignment horizontal="center"/>
    </xf>
    <xf numFmtId="3" fontId="13" fillId="0" borderId="6" xfId="7" quotePrefix="1" applyNumberFormat="1" applyFont="1" applyBorder="1" applyAlignment="1">
      <alignment horizontal="center"/>
    </xf>
    <xf numFmtId="0" fontId="14" fillId="3" borderId="4" xfId="7" applyFont="1" applyFill="1" applyBorder="1" applyAlignment="1">
      <alignment horizontal="center" vertical="center"/>
    </xf>
    <xf numFmtId="0" fontId="14" fillId="3" borderId="5" xfId="7" applyFont="1" applyFill="1" applyBorder="1" applyAlignment="1">
      <alignment horizontal="centerContinuous" vertical="center"/>
    </xf>
    <xf numFmtId="0" fontId="14" fillId="3" borderId="5" xfId="7" applyFont="1" applyFill="1" applyBorder="1" applyAlignment="1">
      <alignment horizontal="center" vertical="center"/>
    </xf>
    <xf numFmtId="166" fontId="15" fillId="3" borderId="5" xfId="7" applyNumberFormat="1" applyFont="1" applyFill="1" applyBorder="1" applyAlignment="1">
      <alignment horizontal="center" vertical="center"/>
    </xf>
    <xf numFmtId="3" fontId="15" fillId="3" borderId="5" xfId="7" applyNumberFormat="1" applyFont="1" applyFill="1" applyBorder="1" applyAlignment="1">
      <alignment horizontal="center" vertical="center"/>
    </xf>
    <xf numFmtId="3" fontId="15" fillId="3" borderId="6" xfId="7" applyNumberFormat="1" applyFont="1" applyFill="1" applyBorder="1" applyAlignment="1">
      <alignment horizontal="center" vertical="center"/>
    </xf>
    <xf numFmtId="0" fontId="15" fillId="0" borderId="4" xfId="7" applyFont="1" applyBorder="1" applyAlignment="1">
      <alignment horizontal="center" vertical="center"/>
    </xf>
    <xf numFmtId="0" fontId="15" fillId="0" borderId="5" xfId="7" applyFont="1" applyBorder="1" applyAlignment="1">
      <alignment horizontal="centerContinuous" vertical="center"/>
    </xf>
    <xf numFmtId="0" fontId="16" fillId="0" borderId="5" xfId="7" applyFont="1" applyBorder="1" applyAlignment="1">
      <alignment horizontal="centerContinuous" vertical="center"/>
    </xf>
    <xf numFmtId="166" fontId="13" fillId="0" borderId="10" xfId="7" applyNumberFormat="1" applyFont="1" applyBorder="1" applyAlignment="1">
      <alignment horizontal="center" vertical="center"/>
    </xf>
    <xf numFmtId="166" fontId="17" fillId="0" borderId="5" xfId="7" applyNumberFormat="1" applyFont="1" applyBorder="1" applyAlignment="1">
      <alignment horizontal="center" vertical="center"/>
    </xf>
    <xf numFmtId="3" fontId="15" fillId="0" borderId="5" xfId="7" applyNumberFormat="1" applyFont="1" applyBorder="1" applyAlignment="1">
      <alignment horizontal="center" vertical="center"/>
    </xf>
    <xf numFmtId="3" fontId="15" fillId="0" borderId="6" xfId="7" applyNumberFormat="1" applyFont="1" applyBorder="1" applyAlignment="1">
      <alignment horizontal="center" vertical="center"/>
    </xf>
    <xf numFmtId="0" fontId="7" fillId="0" borderId="5" xfId="7" applyFont="1" applyBorder="1"/>
    <xf numFmtId="3" fontId="18" fillId="0" borderId="5" xfId="7" applyNumberFormat="1" applyFont="1" applyBorder="1" applyAlignment="1">
      <alignment horizontal="center"/>
    </xf>
    <xf numFmtId="15" fontId="18" fillId="0" borderId="10" xfId="7" applyNumberFormat="1" applyFont="1" applyBorder="1" applyAlignment="1">
      <alignment horizontal="center"/>
    </xf>
    <xf numFmtId="49" fontId="7" fillId="0" borderId="5" xfId="7" applyNumberFormat="1" applyFont="1" applyBorder="1" applyAlignment="1" applyProtection="1">
      <alignment horizontal="left"/>
      <protection locked="0"/>
    </xf>
    <xf numFmtId="3" fontId="19" fillId="0" borderId="5" xfId="7" applyNumberFormat="1" applyFont="1" applyBorder="1" applyAlignment="1" applyProtection="1">
      <alignment horizontal="center"/>
      <protection locked="0"/>
    </xf>
    <xf numFmtId="3" fontId="19" fillId="0" borderId="5" xfId="7" applyNumberFormat="1" applyFont="1" applyBorder="1" applyAlignment="1">
      <alignment horizontal="center"/>
    </xf>
    <xf numFmtId="3" fontId="19" fillId="0" borderId="6" xfId="7" applyNumberFormat="1" applyFont="1" applyBorder="1" applyAlignment="1">
      <alignment horizontal="center"/>
    </xf>
    <xf numFmtId="49" fontId="7" fillId="0" borderId="5" xfId="7" quotePrefix="1" applyNumberFormat="1" applyFont="1" applyBorder="1" applyAlignment="1" applyProtection="1">
      <alignment horizontal="left"/>
      <protection locked="0"/>
    </xf>
    <xf numFmtId="0" fontId="7" fillId="0" borderId="5" xfId="7" quotePrefix="1" applyFont="1" applyBorder="1" applyAlignment="1">
      <alignment horizontal="left"/>
    </xf>
    <xf numFmtId="3" fontId="18" fillId="0" borderId="5" xfId="7" quotePrefix="1" applyNumberFormat="1" applyFont="1" applyBorder="1" applyAlignment="1">
      <alignment horizontal="center"/>
    </xf>
    <xf numFmtId="15" fontId="18" fillId="0" borderId="10" xfId="7" quotePrefix="1" applyNumberFormat="1" applyFont="1" applyBorder="1" applyAlignment="1">
      <alignment horizontal="center"/>
    </xf>
    <xf numFmtId="0" fontId="20" fillId="0" borderId="5" xfId="7" quotePrefix="1" applyFont="1" applyBorder="1" applyAlignment="1">
      <alignment horizontal="right"/>
    </xf>
    <xf numFmtId="0" fontId="21" fillId="0" borderId="5" xfId="7" quotePrefix="1" applyFont="1" applyBorder="1" applyAlignment="1">
      <alignment horizontal="right"/>
    </xf>
    <xf numFmtId="15" fontId="21" fillId="0" borderId="10" xfId="7" applyNumberFormat="1" applyFont="1" applyBorder="1" applyAlignment="1">
      <alignment horizontal="center"/>
    </xf>
    <xf numFmtId="3" fontId="17" fillId="0" borderId="5" xfId="7" applyNumberFormat="1" applyFont="1" applyBorder="1" applyAlignment="1">
      <alignment horizontal="center"/>
    </xf>
    <xf numFmtId="3" fontId="17" fillId="0" borderId="6" xfId="7" applyNumberFormat="1" applyFont="1" applyBorder="1" applyAlignment="1">
      <alignment horizontal="center"/>
    </xf>
    <xf numFmtId="0" fontId="7" fillId="0" borderId="5" xfId="7" quotePrefix="1" applyFont="1" applyBorder="1" applyAlignment="1">
      <alignment horizontal="center"/>
    </xf>
    <xf numFmtId="0" fontId="18" fillId="0" borderId="5" xfId="7" quotePrefix="1" applyFont="1" applyBorder="1" applyAlignment="1">
      <alignment horizontal="center"/>
    </xf>
    <xf numFmtId="15" fontId="22" fillId="0" borderId="5" xfId="7" applyNumberFormat="1" applyFont="1" applyBorder="1" applyAlignment="1">
      <alignment horizontal="center"/>
    </xf>
    <xf numFmtId="3" fontId="7" fillId="0" borderId="5" xfId="7" applyNumberFormat="1" applyFont="1" applyBorder="1" applyAlignment="1">
      <alignment horizontal="center"/>
    </xf>
    <xf numFmtId="3" fontId="7" fillId="0" borderId="6" xfId="7" applyNumberFormat="1" applyFont="1" applyBorder="1" applyAlignment="1">
      <alignment horizontal="center"/>
    </xf>
    <xf numFmtId="0" fontId="23" fillId="3" borderId="5" xfId="7" applyFont="1" applyFill="1" applyBorder="1" applyAlignment="1">
      <alignment vertical="center"/>
    </xf>
    <xf numFmtId="15" fontId="21" fillId="3" borderId="10" xfId="7" applyNumberFormat="1" applyFont="1" applyFill="1" applyBorder="1" applyAlignment="1">
      <alignment horizontal="center" vertical="center"/>
    </xf>
    <xf numFmtId="15" fontId="24" fillId="3" borderId="5" xfId="7" applyNumberFormat="1" applyFont="1" applyFill="1" applyBorder="1" applyAlignment="1">
      <alignment horizontal="center" vertical="center"/>
    </xf>
    <xf numFmtId="3" fontId="15" fillId="3" borderId="5" xfId="7" applyNumberFormat="1" applyFont="1" applyFill="1" applyBorder="1" applyAlignment="1" applyProtection="1">
      <alignment horizontal="center" vertical="center"/>
      <protection locked="0"/>
    </xf>
    <xf numFmtId="167" fontId="15" fillId="3" borderId="5" xfId="7" applyNumberFormat="1" applyFont="1" applyFill="1" applyBorder="1" applyAlignment="1">
      <alignment horizontal="right" vertical="center"/>
    </xf>
    <xf numFmtId="167" fontId="15" fillId="3" borderId="6" xfId="7" applyNumberFormat="1" applyFont="1" applyFill="1" applyBorder="1" applyAlignment="1">
      <alignment horizontal="right" vertical="center"/>
    </xf>
    <xf numFmtId="0" fontId="15" fillId="0" borderId="5" xfId="7" applyFont="1" applyBorder="1" applyAlignment="1">
      <alignment horizontal="center" vertical="center"/>
    </xf>
    <xf numFmtId="0" fontId="23" fillId="0" borderId="5" xfId="7" applyFont="1" applyBorder="1" applyAlignment="1">
      <alignment horizontal="center" vertical="center"/>
    </xf>
    <xf numFmtId="15" fontId="21" fillId="0" borderId="10" xfId="7" applyNumberFormat="1" applyFont="1" applyBorder="1" applyAlignment="1">
      <alignment horizontal="center" vertical="center"/>
    </xf>
    <xf numFmtId="15" fontId="24" fillId="0" borderId="5" xfId="7" applyNumberFormat="1" applyFont="1" applyBorder="1" applyAlignment="1">
      <alignment horizontal="center" vertical="center"/>
    </xf>
    <xf numFmtId="3" fontId="15" fillId="0" borderId="5" xfId="7" applyNumberFormat="1" applyFont="1" applyBorder="1" applyAlignment="1" applyProtection="1">
      <alignment horizontal="center" vertical="center"/>
      <protection locked="0"/>
    </xf>
    <xf numFmtId="167" fontId="15" fillId="0" borderId="5" xfId="7" applyNumberFormat="1" applyFont="1" applyBorder="1" applyAlignment="1">
      <alignment horizontal="right" vertical="center"/>
    </xf>
    <xf numFmtId="167" fontId="15" fillId="0" borderId="6" xfId="7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"/>
    </xf>
    <xf numFmtId="0" fontId="15" fillId="3" borderId="4" xfId="7" applyFont="1" applyFill="1" applyBorder="1" applyAlignment="1">
      <alignment horizontal="center" vertical="center"/>
    </xf>
    <xf numFmtId="0" fontId="14" fillId="3" borderId="5" xfId="7" quotePrefix="1" applyFont="1" applyFill="1" applyBorder="1" applyAlignment="1">
      <alignment horizontal="center" vertical="center"/>
    </xf>
    <xf numFmtId="0" fontId="23" fillId="3" borderId="5" xfId="7" quotePrefix="1" applyFont="1" applyFill="1" applyBorder="1" applyAlignment="1">
      <alignment horizontal="center" vertical="center"/>
    </xf>
    <xf numFmtId="0" fontId="15" fillId="0" borderId="5" xfId="7" quotePrefix="1" applyFont="1" applyBorder="1" applyAlignment="1">
      <alignment horizontal="center" vertical="center"/>
    </xf>
    <xf numFmtId="0" fontId="23" fillId="0" borderId="5" xfId="7" quotePrefix="1" applyFont="1" applyBorder="1" applyAlignment="1">
      <alignment horizontal="center" vertical="center"/>
    </xf>
    <xf numFmtId="15" fontId="18" fillId="0" borderId="10" xfId="7" applyNumberFormat="1" applyFont="1" applyBorder="1" applyAlignment="1" applyProtection="1">
      <alignment horizontal="center"/>
      <protection locked="0"/>
    </xf>
    <xf numFmtId="0" fontId="13" fillId="0" borderId="5" xfId="7" applyFont="1" applyBorder="1" applyAlignment="1">
      <alignment horizontal="right"/>
    </xf>
    <xf numFmtId="0" fontId="21" fillId="0" borderId="5" xfId="7" applyFont="1" applyBorder="1" applyAlignment="1">
      <alignment horizontal="right"/>
    </xf>
    <xf numFmtId="15" fontId="24" fillId="0" borderId="5" xfId="7" applyNumberFormat="1" applyFont="1" applyBorder="1" applyAlignment="1">
      <alignment horizontal="center"/>
    </xf>
    <xf numFmtId="3" fontId="25" fillId="0" borderId="5" xfId="7" applyNumberFormat="1" applyFont="1" applyBorder="1" applyAlignment="1" applyProtection="1">
      <alignment horizontal="center"/>
      <protection locked="0"/>
    </xf>
    <xf numFmtId="3" fontId="26" fillId="0" borderId="5" xfId="7" applyNumberFormat="1" applyFont="1" applyBorder="1" applyAlignment="1" applyProtection="1">
      <alignment horizontal="center"/>
      <protection locked="0"/>
    </xf>
    <xf numFmtId="167" fontId="13" fillId="0" borderId="5" xfId="7" applyNumberFormat="1" applyFont="1" applyBorder="1" applyAlignment="1">
      <alignment horizontal="right"/>
    </xf>
    <xf numFmtId="167" fontId="13" fillId="0" borderId="6" xfId="7" applyNumberFormat="1" applyFont="1" applyBorder="1" applyAlignment="1">
      <alignment horizontal="right"/>
    </xf>
    <xf numFmtId="0" fontId="23" fillId="3" borderId="5" xfId="7" applyFont="1" applyFill="1" applyBorder="1" applyAlignment="1">
      <alignment horizontal="center" vertical="center"/>
    </xf>
    <xf numFmtId="3" fontId="17" fillId="3" borderId="5" xfId="7" applyNumberFormat="1" applyFont="1" applyFill="1" applyBorder="1" applyAlignment="1" applyProtection="1">
      <alignment horizontal="center" vertical="center"/>
      <protection locked="0"/>
    </xf>
    <xf numFmtId="3" fontId="17" fillId="0" borderId="5" xfId="7" applyNumberFormat="1" applyFont="1" applyBorder="1" applyAlignment="1" applyProtection="1">
      <alignment horizontal="center" vertical="center"/>
      <protection locked="0"/>
    </xf>
    <xf numFmtId="0" fontId="7" fillId="0" borderId="7" xfId="7" applyFont="1" applyBorder="1" applyAlignment="1">
      <alignment horizontal="center"/>
    </xf>
    <xf numFmtId="0" fontId="13" fillId="0" borderId="8" xfId="7" applyFont="1" applyBorder="1" applyAlignment="1">
      <alignment horizontal="right"/>
    </xf>
    <xf numFmtId="15" fontId="13" fillId="0" borderId="8" xfId="7" applyNumberFormat="1" applyFont="1" applyBorder="1" applyAlignment="1">
      <alignment horizontal="center"/>
    </xf>
    <xf numFmtId="3" fontId="25" fillId="0" borderId="8" xfId="7" applyNumberFormat="1" applyFont="1" applyBorder="1" applyAlignment="1" applyProtection="1">
      <alignment horizontal="center"/>
      <protection locked="0"/>
    </xf>
    <xf numFmtId="167" fontId="13" fillId="0" borderId="8" xfId="7" applyNumberFormat="1" applyFont="1" applyBorder="1" applyAlignment="1">
      <alignment horizontal="right"/>
    </xf>
    <xf numFmtId="167" fontId="13" fillId="0" borderId="9" xfId="7" applyNumberFormat="1" applyFont="1" applyBorder="1" applyAlignment="1">
      <alignment horizontal="right"/>
    </xf>
    <xf numFmtId="0" fontId="7" fillId="0" borderId="0" xfId="7" applyFont="1" applyAlignment="1">
      <alignment horizontal="center"/>
    </xf>
    <xf numFmtId="0" fontId="13" fillId="0" borderId="0" xfId="7" applyFont="1" applyAlignment="1">
      <alignment horizontal="right"/>
    </xf>
    <xf numFmtId="49" fontId="13" fillId="0" borderId="0" xfId="7" applyNumberFormat="1" applyFont="1" applyAlignment="1">
      <alignment horizontal="center"/>
    </xf>
    <xf numFmtId="3" fontId="25" fillId="0" borderId="0" xfId="7" applyNumberFormat="1" applyFont="1" applyAlignment="1" applyProtection="1">
      <alignment horizontal="center"/>
      <protection locked="0"/>
    </xf>
    <xf numFmtId="167" fontId="13" fillId="0" borderId="0" xfId="7" applyNumberFormat="1" applyFont="1" applyAlignment="1">
      <alignment horizontal="right"/>
    </xf>
    <xf numFmtId="0" fontId="27" fillId="2" borderId="0" xfId="7" applyFont="1" applyFill="1" applyAlignment="1">
      <alignment horizontal="center"/>
    </xf>
    <xf numFmtId="0" fontId="26" fillId="2" borderId="0" xfId="7" applyFont="1" applyFill="1" applyAlignment="1">
      <alignment horizontal="right"/>
    </xf>
    <xf numFmtId="49" fontId="26" fillId="2" borderId="0" xfId="7" applyNumberFormat="1" applyFont="1" applyFill="1" applyAlignment="1">
      <alignment horizontal="left"/>
    </xf>
    <xf numFmtId="3" fontId="26" fillId="2" borderId="0" xfId="7" applyNumberFormat="1" applyFont="1" applyFill="1" applyAlignment="1" applyProtection="1">
      <alignment horizontal="center"/>
      <protection locked="0"/>
    </xf>
    <xf numFmtId="167" fontId="26" fillId="2" borderId="0" xfId="7" applyNumberFormat="1" applyFont="1" applyFill="1" applyAlignment="1">
      <alignment horizontal="right"/>
    </xf>
    <xf numFmtId="166" fontId="28" fillId="2" borderId="0" xfId="7" applyNumberFormat="1" applyFont="1" applyFill="1" applyAlignment="1">
      <alignment horizontal="centerContinuous"/>
    </xf>
    <xf numFmtId="166" fontId="6" fillId="2" borderId="0" xfId="7" applyNumberFormat="1" applyFont="1" applyFill="1" applyAlignment="1">
      <alignment horizontal="centerContinuous"/>
    </xf>
    <xf numFmtId="166" fontId="29" fillId="2" borderId="0" xfId="7" applyNumberFormat="1" applyFont="1" applyFill="1" applyAlignment="1">
      <alignment horizontal="centerContinuous"/>
    </xf>
    <xf numFmtId="0" fontId="8" fillId="2" borderId="0" xfId="0" applyFont="1" applyFill="1" applyAlignment="1">
      <alignment horizontal="centerContinuous"/>
    </xf>
    <xf numFmtId="166" fontId="30" fillId="2" borderId="0" xfId="7" applyNumberFormat="1" applyFont="1" applyFill="1" applyAlignment="1">
      <alignment horizontal="centerContinuous"/>
    </xf>
    <xf numFmtId="166" fontId="16" fillId="0" borderId="0" xfId="7" applyNumberFormat="1" applyFont="1" applyAlignment="1">
      <alignment horizontal="centerContinuous"/>
    </xf>
    <xf numFmtId="0" fontId="16" fillId="0" borderId="0" xfId="7" applyFont="1" applyAlignment="1">
      <alignment horizontal="centerContinuous"/>
    </xf>
    <xf numFmtId="0" fontId="13" fillId="0" borderId="0" xfId="0" applyFont="1" applyAlignment="1">
      <alignment horizontal="centerContinuous"/>
    </xf>
    <xf numFmtId="49" fontId="13" fillId="0" borderId="5" xfId="7" applyNumberFormat="1" applyFont="1" applyBorder="1" applyAlignment="1">
      <alignment horizontal="left"/>
    </xf>
    <xf numFmtId="15" fontId="15" fillId="3" borderId="5" xfId="7" applyNumberFormat="1" applyFont="1" applyFill="1" applyBorder="1" applyAlignment="1">
      <alignment horizontal="left" vertical="center"/>
    </xf>
    <xf numFmtId="0" fontId="16" fillId="0" borderId="10" xfId="7" quotePrefix="1" applyFont="1" applyBorder="1" applyAlignment="1">
      <alignment horizontal="center" vertical="center"/>
    </xf>
    <xf numFmtId="15" fontId="13" fillId="0" borderId="5" xfId="7" applyNumberFormat="1" applyFont="1" applyBorder="1" applyAlignment="1">
      <alignment horizontal="left" vertical="center"/>
    </xf>
    <xf numFmtId="15" fontId="17" fillId="0" borderId="5" xfId="7" applyNumberFormat="1" applyFont="1" applyBorder="1" applyAlignment="1">
      <alignment horizontal="left" vertical="center"/>
    </xf>
    <xf numFmtId="0" fontId="7" fillId="0" borderId="10" xfId="7" applyFont="1" applyBorder="1" applyAlignment="1">
      <alignment horizontal="center"/>
    </xf>
    <xf numFmtId="15" fontId="7" fillId="0" borderId="5" xfId="7" applyNumberFormat="1" applyFont="1" applyBorder="1" applyAlignment="1" applyProtection="1">
      <alignment horizontal="center"/>
      <protection locked="0"/>
    </xf>
    <xf numFmtId="0" fontId="13" fillId="0" borderId="10" xfId="7" quotePrefix="1" applyFont="1" applyBorder="1" applyAlignment="1">
      <alignment horizontal="center"/>
    </xf>
    <xf numFmtId="15" fontId="13" fillId="0" borderId="5" xfId="7" applyNumberFormat="1" applyFont="1" applyBorder="1" applyAlignment="1">
      <alignment horizontal="center"/>
    </xf>
    <xf numFmtId="0" fontId="13" fillId="0" borderId="10" xfId="7" applyFont="1" applyBorder="1" applyAlignment="1">
      <alignment horizontal="center"/>
    </xf>
    <xf numFmtId="15" fontId="7" fillId="0" borderId="5" xfId="7" applyNumberFormat="1" applyFont="1" applyBorder="1" applyAlignment="1">
      <alignment horizontal="center"/>
    </xf>
    <xf numFmtId="15" fontId="19" fillId="0" borderId="5" xfId="7" applyNumberFormat="1" applyFont="1" applyBorder="1" applyAlignment="1">
      <alignment horizontal="center"/>
    </xf>
    <xf numFmtId="3" fontId="31" fillId="0" borderId="5" xfId="7" applyNumberFormat="1" applyFont="1" applyBorder="1" applyAlignment="1" applyProtection="1">
      <alignment horizontal="center"/>
      <protection locked="0"/>
    </xf>
    <xf numFmtId="168" fontId="7" fillId="0" borderId="5" xfId="7" applyNumberFormat="1" applyFont="1" applyBorder="1" applyAlignment="1">
      <alignment horizontal="right"/>
    </xf>
    <xf numFmtId="168" fontId="7" fillId="0" borderId="6" xfId="7" applyNumberFormat="1" applyFont="1" applyBorder="1" applyAlignment="1">
      <alignment horizontal="right"/>
    </xf>
    <xf numFmtId="0" fontId="32" fillId="3" borderId="10" xfId="7" applyFont="1" applyFill="1" applyBorder="1" applyAlignment="1">
      <alignment horizontal="center" vertical="center"/>
    </xf>
    <xf numFmtId="15" fontId="13" fillId="3" borderId="5" xfId="7" applyNumberFormat="1" applyFont="1" applyFill="1" applyBorder="1" applyAlignment="1">
      <alignment horizontal="center" vertical="center"/>
    </xf>
    <xf numFmtId="15" fontId="17" fillId="3" borderId="5" xfId="7" applyNumberFormat="1" applyFont="1" applyFill="1" applyBorder="1" applyAlignment="1">
      <alignment horizontal="center" vertical="center"/>
    </xf>
    <xf numFmtId="168" fontId="15" fillId="3" borderId="5" xfId="7" applyNumberFormat="1" applyFont="1" applyFill="1" applyBorder="1" applyAlignment="1">
      <alignment horizontal="right" vertical="center"/>
    </xf>
    <xf numFmtId="168" fontId="15" fillId="3" borderId="6" xfId="7" applyNumberFormat="1" applyFont="1" applyFill="1" applyBorder="1" applyAlignment="1">
      <alignment horizontal="right" vertical="center"/>
    </xf>
    <xf numFmtId="0" fontId="16" fillId="0" borderId="10" xfId="7" applyFont="1" applyBorder="1" applyAlignment="1">
      <alignment horizontal="center" vertical="center"/>
    </xf>
    <xf numFmtId="15" fontId="13" fillId="0" borderId="5" xfId="7" applyNumberFormat="1" applyFont="1" applyBorder="1" applyAlignment="1">
      <alignment horizontal="center" vertical="center"/>
    </xf>
    <xf numFmtId="15" fontId="17" fillId="0" borderId="5" xfId="7" applyNumberFormat="1" applyFont="1" applyBorder="1" applyAlignment="1">
      <alignment horizontal="center" vertical="center"/>
    </xf>
    <xf numFmtId="168" fontId="15" fillId="0" borderId="5" xfId="7" applyNumberFormat="1" applyFont="1" applyBorder="1" applyAlignment="1">
      <alignment horizontal="right" vertical="center"/>
    </xf>
    <xf numFmtId="168" fontId="15" fillId="0" borderId="6" xfId="7" applyNumberFormat="1" applyFont="1" applyBorder="1" applyAlignment="1">
      <alignment horizontal="right" vertical="center"/>
    </xf>
    <xf numFmtId="0" fontId="7" fillId="0" borderId="10" xfId="7" quotePrefix="1" applyFont="1" applyBorder="1" applyAlignment="1">
      <alignment horizontal="center"/>
    </xf>
    <xf numFmtId="0" fontId="7" fillId="0" borderId="10" xfId="7" applyFont="1" applyBorder="1"/>
    <xf numFmtId="15" fontId="19" fillId="0" borderId="10" xfId="7" applyNumberFormat="1" applyFont="1" applyBorder="1" applyAlignment="1">
      <alignment horizontal="center"/>
    </xf>
    <xf numFmtId="3" fontId="31" fillId="0" borderId="10" xfId="7" applyNumberFormat="1" applyFont="1" applyBorder="1" applyAlignment="1" applyProtection="1">
      <alignment horizontal="right"/>
      <protection locked="0"/>
    </xf>
    <xf numFmtId="168" fontId="31" fillId="0" borderId="10" xfId="7" applyNumberFormat="1" applyFont="1" applyBorder="1" applyAlignment="1" applyProtection="1">
      <alignment horizontal="right"/>
      <protection locked="0"/>
    </xf>
    <xf numFmtId="168" fontId="7" fillId="0" borderId="10" xfId="7" applyNumberFormat="1" applyFont="1" applyBorder="1" applyAlignment="1">
      <alignment horizontal="right"/>
    </xf>
    <xf numFmtId="168" fontId="7" fillId="0" borderId="11" xfId="7" applyNumberFormat="1" applyFont="1" applyBorder="1" applyAlignment="1">
      <alignment horizontal="right"/>
    </xf>
    <xf numFmtId="0" fontId="33" fillId="3" borderId="4" xfId="7" applyFont="1" applyFill="1" applyBorder="1" applyAlignment="1">
      <alignment horizontal="center" vertical="center"/>
    </xf>
    <xf numFmtId="15" fontId="7" fillId="3" borderId="5" xfId="7" applyNumberFormat="1" applyFont="1" applyFill="1" applyBorder="1" applyAlignment="1">
      <alignment horizontal="center" vertical="center"/>
    </xf>
    <xf numFmtId="15" fontId="19" fillId="3" borderId="5" xfId="7" applyNumberFormat="1" applyFont="1" applyFill="1" applyBorder="1" applyAlignment="1">
      <alignment horizontal="center" vertical="center"/>
    </xf>
    <xf numFmtId="3" fontId="33" fillId="3" borderId="5" xfId="7" applyNumberFormat="1" applyFont="1" applyFill="1" applyBorder="1" applyAlignment="1" applyProtection="1">
      <alignment horizontal="center" vertical="center"/>
      <protection locked="0"/>
    </xf>
    <xf numFmtId="3" fontId="13" fillId="3" borderId="5" xfId="7" quotePrefix="1" applyNumberFormat="1" applyFont="1" applyFill="1" applyBorder="1" applyAlignment="1" applyProtection="1">
      <alignment horizontal="center" vertical="center"/>
      <protection locked="0"/>
    </xf>
    <xf numFmtId="168" fontId="33" fillId="3" borderId="5" xfId="7" applyNumberFormat="1" applyFont="1" applyFill="1" applyBorder="1" applyAlignment="1">
      <alignment horizontal="right" vertical="center"/>
    </xf>
    <xf numFmtId="168" fontId="33" fillId="3" borderId="6" xfId="7" applyNumberFormat="1" applyFont="1" applyFill="1" applyBorder="1" applyAlignment="1">
      <alignment horizontal="right" vertical="center"/>
    </xf>
    <xf numFmtId="0" fontId="33" fillId="0" borderId="4" xfId="7" applyFont="1" applyBorder="1" applyAlignment="1">
      <alignment horizontal="center" vertical="center"/>
    </xf>
    <xf numFmtId="0" fontId="16" fillId="0" borderId="5" xfId="7" applyFont="1" applyBorder="1" applyAlignment="1">
      <alignment horizontal="center" vertical="center"/>
    </xf>
    <xf numFmtId="15" fontId="7" fillId="0" borderId="5" xfId="7" applyNumberFormat="1" applyFont="1" applyBorder="1" applyAlignment="1">
      <alignment horizontal="center" vertical="center"/>
    </xf>
    <xf numFmtId="15" fontId="19" fillId="0" borderId="5" xfId="7" applyNumberFormat="1" applyFont="1" applyBorder="1" applyAlignment="1">
      <alignment horizontal="center" vertical="center"/>
    </xf>
    <xf numFmtId="3" fontId="33" fillId="0" borderId="5" xfId="7" applyNumberFormat="1" applyFont="1" applyBorder="1" applyAlignment="1" applyProtection="1">
      <alignment horizontal="center" vertical="center"/>
      <protection locked="0"/>
    </xf>
    <xf numFmtId="3" fontId="13" fillId="0" borderId="5" xfId="7" quotePrefix="1" applyNumberFormat="1" applyFont="1" applyBorder="1" applyAlignment="1" applyProtection="1">
      <alignment horizontal="center" vertical="center"/>
      <protection locked="0"/>
    </xf>
    <xf numFmtId="168" fontId="33" fillId="0" borderId="5" xfId="7" applyNumberFormat="1" applyFont="1" applyBorder="1" applyAlignment="1">
      <alignment horizontal="right" vertical="center"/>
    </xf>
    <xf numFmtId="168" fontId="33" fillId="0" borderId="6" xfId="7" applyNumberFormat="1" applyFont="1" applyBorder="1" applyAlignment="1">
      <alignment horizontal="right" vertical="center"/>
    </xf>
    <xf numFmtId="0" fontId="13" fillId="0" borderId="5" xfId="7" applyFont="1" applyBorder="1" applyAlignment="1">
      <alignment horizontal="center"/>
    </xf>
    <xf numFmtId="15" fontId="17" fillId="0" borderId="5" xfId="7" applyNumberFormat="1" applyFont="1" applyBorder="1" applyAlignment="1">
      <alignment horizontal="center"/>
    </xf>
    <xf numFmtId="166" fontId="13" fillId="0" borderId="5" xfId="7" applyNumberFormat="1" applyFont="1" applyBorder="1" applyAlignment="1">
      <alignment horizontal="centerContinuous"/>
    </xf>
    <xf numFmtId="166" fontId="13" fillId="0" borderId="5" xfId="7" applyNumberFormat="1" applyFont="1" applyBorder="1" applyAlignment="1">
      <alignment horizontal="right"/>
    </xf>
    <xf numFmtId="166" fontId="13" fillId="0" borderId="6" xfId="7" applyNumberFormat="1" applyFont="1" applyBorder="1" applyAlignment="1">
      <alignment horizontal="right"/>
    </xf>
    <xf numFmtId="0" fontId="27" fillId="2" borderId="4" xfId="7" applyFont="1" applyFill="1" applyBorder="1" applyAlignment="1">
      <alignment horizontal="center"/>
    </xf>
    <xf numFmtId="0" fontId="27" fillId="2" borderId="5" xfId="7" applyFont="1" applyFill="1" applyBorder="1"/>
    <xf numFmtId="0" fontId="27" fillId="2" borderId="10" xfId="7" quotePrefix="1" applyFont="1" applyFill="1" applyBorder="1" applyAlignment="1">
      <alignment horizontal="center"/>
    </xf>
    <xf numFmtId="15" fontId="27" fillId="2" borderId="5" xfId="7" applyNumberFormat="1" applyFont="1" applyFill="1" applyBorder="1" applyAlignment="1" applyProtection="1">
      <alignment horizontal="center"/>
      <protection locked="0"/>
    </xf>
    <xf numFmtId="49" fontId="27" fillId="2" borderId="5" xfId="7" applyNumberFormat="1" applyFont="1" applyFill="1" applyBorder="1" applyAlignment="1" applyProtection="1">
      <alignment horizontal="left"/>
      <protection locked="0"/>
    </xf>
    <xf numFmtId="3" fontId="5" fillId="2" borderId="5" xfId="7" applyNumberFormat="1" applyFont="1" applyFill="1" applyBorder="1" applyAlignment="1" applyProtection="1">
      <alignment horizontal="center"/>
      <protection locked="0"/>
    </xf>
    <xf numFmtId="3" fontId="5" fillId="2" borderId="5" xfId="7" applyNumberFormat="1" applyFont="1" applyFill="1" applyBorder="1" applyAlignment="1">
      <alignment horizontal="center"/>
    </xf>
    <xf numFmtId="3" fontId="5" fillId="2" borderId="6" xfId="7" applyNumberFormat="1" applyFont="1" applyFill="1" applyBorder="1" applyAlignment="1">
      <alignment horizontal="center"/>
    </xf>
    <xf numFmtId="0" fontId="27" fillId="2" borderId="10" xfId="7" applyFont="1" applyFill="1" applyBorder="1" applyAlignment="1">
      <alignment horizontal="center"/>
    </xf>
    <xf numFmtId="3" fontId="5" fillId="2" borderId="6" xfId="7" quotePrefix="1" applyNumberFormat="1" applyFont="1" applyFill="1" applyBorder="1" applyAlignment="1">
      <alignment horizontal="center"/>
    </xf>
    <xf numFmtId="15" fontId="7" fillId="0" borderId="5" xfId="7" quotePrefix="1" applyNumberFormat="1" applyFont="1" applyBorder="1" applyAlignment="1" applyProtection="1">
      <alignment horizontal="center"/>
      <protection locked="0"/>
    </xf>
    <xf numFmtId="15" fontId="19" fillId="0" borderId="5" xfId="7" applyNumberFormat="1" applyFont="1" applyBorder="1" applyAlignment="1" applyProtection="1">
      <alignment horizontal="center"/>
      <protection locked="0"/>
    </xf>
    <xf numFmtId="0" fontId="32" fillId="3" borderId="10" xfId="7" quotePrefix="1" applyFont="1" applyFill="1" applyBorder="1" applyAlignment="1">
      <alignment horizontal="center" vertical="center"/>
    </xf>
    <xf numFmtId="3" fontId="16" fillId="3" borderId="5" xfId="7" applyNumberFormat="1" applyFont="1" applyFill="1" applyBorder="1" applyAlignment="1">
      <alignment horizontal="center" vertical="center"/>
    </xf>
    <xf numFmtId="168" fontId="16" fillId="3" borderId="5" xfId="7" applyNumberFormat="1" applyFont="1" applyFill="1" applyBorder="1" applyAlignment="1">
      <alignment horizontal="center" vertical="center"/>
    </xf>
    <xf numFmtId="168" fontId="16" fillId="3" borderId="6" xfId="7" applyNumberFormat="1" applyFont="1" applyFill="1" applyBorder="1" applyAlignment="1">
      <alignment horizontal="center" vertical="center"/>
    </xf>
    <xf numFmtId="15" fontId="7" fillId="0" borderId="10" xfId="7" applyNumberFormat="1" applyFont="1" applyBorder="1" applyAlignment="1" applyProtection="1">
      <alignment horizontal="center"/>
      <protection locked="0"/>
    </xf>
    <xf numFmtId="0" fontId="27" fillId="2" borderId="5" xfId="7" quotePrefix="1" applyFont="1" applyFill="1" applyBorder="1" applyAlignment="1">
      <alignment horizontal="left"/>
    </xf>
    <xf numFmtId="15" fontId="27" fillId="2" borderId="10" xfId="7" applyNumberFormat="1" applyFont="1" applyFill="1" applyBorder="1" applyAlignment="1">
      <alignment horizontal="center"/>
    </xf>
    <xf numFmtId="0" fontId="34" fillId="2" borderId="5" xfId="7" quotePrefix="1" applyFont="1" applyFill="1" applyBorder="1" applyAlignment="1">
      <alignment horizontal="right"/>
    </xf>
    <xf numFmtId="0" fontId="35" fillId="2" borderId="10" xfId="7" quotePrefix="1" applyFont="1" applyFill="1" applyBorder="1" applyAlignment="1">
      <alignment horizontal="center"/>
    </xf>
    <xf numFmtId="15" fontId="35" fillId="2" borderId="5" xfId="7" applyNumberFormat="1" applyFont="1" applyFill="1" applyBorder="1" applyAlignment="1">
      <alignment horizontal="center"/>
    </xf>
    <xf numFmtId="3" fontId="34" fillId="2" borderId="5" xfId="7" applyNumberFormat="1" applyFont="1" applyFill="1" applyBorder="1" applyAlignment="1">
      <alignment horizontal="center"/>
    </xf>
    <xf numFmtId="3" fontId="34" fillId="2" borderId="6" xfId="7" applyNumberFormat="1" applyFont="1" applyFill="1" applyBorder="1" applyAlignment="1">
      <alignment horizontal="center"/>
    </xf>
    <xf numFmtId="0" fontId="7" fillId="0" borderId="5" xfId="7" applyFont="1" applyBorder="1" applyAlignment="1">
      <alignment horizontal="center"/>
    </xf>
    <xf numFmtId="3" fontId="13" fillId="0" borderId="5" xfId="7" applyNumberFormat="1" applyFont="1" applyBorder="1" applyAlignment="1">
      <alignment horizontal="center"/>
    </xf>
    <xf numFmtId="166" fontId="13" fillId="0" borderId="5" xfId="7" applyNumberFormat="1" applyFont="1" applyBorder="1" applyAlignment="1">
      <alignment horizontal="center"/>
    </xf>
    <xf numFmtId="166" fontId="13" fillId="0" borderId="6" xfId="7" applyNumberFormat="1" applyFont="1" applyBorder="1" applyAlignment="1">
      <alignment horizontal="center"/>
    </xf>
    <xf numFmtId="0" fontId="32" fillId="3" borderId="5" xfId="7" quotePrefix="1" applyFont="1" applyFill="1" applyBorder="1" applyAlignment="1">
      <alignment horizontal="center" vertical="center"/>
    </xf>
    <xf numFmtId="15" fontId="32" fillId="3" borderId="5" xfId="7" applyNumberFormat="1" applyFont="1" applyFill="1" applyBorder="1" applyAlignment="1">
      <alignment horizontal="center" vertical="center"/>
    </xf>
    <xf numFmtId="3" fontId="36" fillId="3" borderId="5" xfId="7" applyNumberFormat="1" applyFont="1" applyFill="1" applyBorder="1" applyAlignment="1">
      <alignment horizontal="center" vertical="center"/>
    </xf>
    <xf numFmtId="0" fontId="7" fillId="0" borderId="8" xfId="7" applyFont="1" applyBorder="1"/>
    <xf numFmtId="49" fontId="7" fillId="0" borderId="8" xfId="7" applyNumberFormat="1" applyFont="1" applyBorder="1" applyAlignment="1">
      <alignment horizontal="left"/>
    </xf>
    <xf numFmtId="3" fontId="31" fillId="0" borderId="8" xfId="7" applyNumberFormat="1" applyFont="1" applyBorder="1" applyAlignment="1" applyProtection="1">
      <alignment horizontal="center"/>
      <protection locked="0"/>
    </xf>
    <xf numFmtId="168" fontId="7" fillId="0" borderId="8" xfId="7" applyNumberFormat="1" applyFont="1" applyBorder="1" applyAlignment="1">
      <alignment horizontal="right"/>
    </xf>
    <xf numFmtId="168" fontId="7" fillId="0" borderId="9" xfId="7" applyNumberFormat="1" applyFont="1" applyBorder="1" applyAlignment="1">
      <alignment horizontal="right"/>
    </xf>
    <xf numFmtId="0" fontId="17" fillId="0" borderId="0" xfId="7" quotePrefix="1" applyFont="1" applyAlignment="1">
      <alignment horizontal="left"/>
    </xf>
    <xf numFmtId="49" fontId="7" fillId="0" borderId="0" xfId="7" applyNumberFormat="1" applyFont="1" applyAlignment="1">
      <alignment horizontal="left"/>
    </xf>
    <xf numFmtId="3" fontId="31" fillId="0" borderId="0" xfId="7" applyNumberFormat="1" applyFont="1" applyAlignment="1" applyProtection="1">
      <alignment horizontal="right"/>
      <protection locked="0"/>
    </xf>
    <xf numFmtId="168" fontId="31" fillId="0" borderId="0" xfId="7" applyNumberFormat="1" applyFont="1" applyAlignment="1" applyProtection="1">
      <alignment horizontal="right"/>
      <protection locked="0"/>
    </xf>
    <xf numFmtId="168" fontId="7" fillId="0" borderId="0" xfId="7" applyNumberFormat="1" applyFont="1" applyAlignment="1">
      <alignment horizontal="right"/>
    </xf>
    <xf numFmtId="166" fontId="7" fillId="0" borderId="0" xfId="7" applyNumberFormat="1" applyFont="1" applyAlignment="1">
      <alignment horizontal="center"/>
    </xf>
    <xf numFmtId="3" fontId="0" fillId="0" borderId="0" xfId="0" applyNumberFormat="1"/>
    <xf numFmtId="3" fontId="37" fillId="3" borderId="1" xfId="0" applyNumberFormat="1" applyFont="1" applyFill="1" applyBorder="1" applyAlignment="1">
      <alignment horizontal="center" vertical="center"/>
    </xf>
    <xf numFmtId="3" fontId="37" fillId="3" borderId="12" xfId="0" quotePrefix="1" applyNumberFormat="1" applyFont="1" applyFill="1" applyBorder="1" applyAlignment="1">
      <alignment horizontal="center" vertical="center"/>
    </xf>
    <xf numFmtId="3" fontId="37" fillId="3" borderId="12" xfId="0" applyNumberFormat="1" applyFont="1" applyFill="1" applyBorder="1" applyAlignment="1">
      <alignment horizontal="center" vertical="center"/>
    </xf>
    <xf numFmtId="3" fontId="37" fillId="3" borderId="13" xfId="0" applyNumberFormat="1" applyFont="1" applyFill="1" applyBorder="1" applyAlignment="1">
      <alignment horizontal="center" vertical="center"/>
    </xf>
    <xf numFmtId="3" fontId="37" fillId="3" borderId="4" xfId="0" applyNumberFormat="1" applyFont="1" applyFill="1" applyBorder="1" applyAlignment="1">
      <alignment horizontal="center" vertical="center"/>
    </xf>
    <xf numFmtId="3" fontId="37" fillId="3" borderId="10" xfId="0" applyNumberFormat="1" applyFont="1" applyFill="1" applyBorder="1" applyAlignment="1">
      <alignment horizontal="center" vertical="center"/>
    </xf>
    <xf numFmtId="3" fontId="37" fillId="3" borderId="11" xfId="0" applyNumberFormat="1" applyFont="1" applyFill="1" applyBorder="1" applyAlignment="1">
      <alignment horizontal="center" vertical="center"/>
    </xf>
    <xf numFmtId="3" fontId="37" fillId="3" borderId="7" xfId="0" quotePrefix="1" applyNumberFormat="1" applyFont="1" applyFill="1" applyBorder="1" applyAlignment="1">
      <alignment horizontal="center" vertical="center"/>
    </xf>
    <xf numFmtId="3" fontId="37" fillId="3" borderId="14" xfId="0" applyNumberFormat="1" applyFont="1" applyFill="1" applyBorder="1" applyAlignment="1">
      <alignment horizontal="center" vertical="center"/>
    </xf>
    <xf numFmtId="3" fontId="37" fillId="3" borderId="15" xfId="0" applyNumberFormat="1" applyFont="1" applyFill="1" applyBorder="1" applyAlignment="1">
      <alignment horizontal="center" vertical="center"/>
    </xf>
    <xf numFmtId="3" fontId="0" fillId="0" borderId="1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3" fontId="2" fillId="0" borderId="4" xfId="0" applyNumberFormat="1" applyFont="1" applyBorder="1" applyAlignment="1">
      <alignment horizontal="left" indent="1"/>
    </xf>
    <xf numFmtId="3" fontId="2" fillId="0" borderId="10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37" fillId="3" borderId="16" xfId="0" quotePrefix="1" applyNumberFormat="1" applyFont="1" applyFill="1" applyBorder="1" applyAlignment="1">
      <alignment horizontal="right" vertical="center"/>
    </xf>
    <xf numFmtId="3" fontId="37" fillId="3" borderId="17" xfId="0" applyNumberFormat="1" applyFont="1" applyFill="1" applyBorder="1" applyAlignment="1">
      <alignment horizontal="center" vertical="center"/>
    </xf>
    <xf numFmtId="3" fontId="37" fillId="3" borderId="18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3" fontId="3" fillId="0" borderId="0" xfId="0" quotePrefix="1" applyNumberFormat="1" applyFont="1" applyAlignment="1">
      <alignment horizontal="left"/>
    </xf>
    <xf numFmtId="3" fontId="2" fillId="0" borderId="4" xfId="0" quotePrefix="1" applyNumberFormat="1" applyFont="1" applyBorder="1" applyAlignment="1">
      <alignment horizontal="left" indent="1"/>
    </xf>
    <xf numFmtId="3" fontId="2" fillId="0" borderId="7" xfId="0" applyNumberFormat="1" applyFont="1" applyBorder="1" applyAlignment="1">
      <alignment horizontal="left" indent="1"/>
    </xf>
    <xf numFmtId="3" fontId="2" fillId="0" borderId="14" xfId="0" applyNumberFormat="1" applyFon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3" fontId="39" fillId="0" borderId="10" xfId="0" applyNumberFormat="1" applyFont="1" applyBorder="1" applyAlignment="1">
      <alignment horizontal="center"/>
    </xf>
    <xf numFmtId="15" fontId="18" fillId="0" borderId="5" xfId="7" applyNumberFormat="1" applyFont="1" applyBorder="1" applyAlignment="1" applyProtection="1">
      <alignment horizontal="center"/>
      <protection locked="0"/>
    </xf>
    <xf numFmtId="0" fontId="7" fillId="0" borderId="5" xfId="7" applyFont="1" applyBorder="1" applyAlignment="1">
      <alignment horizontal="left"/>
    </xf>
    <xf numFmtId="3" fontId="39" fillId="0" borderId="14" xfId="0" applyNumberFormat="1" applyFont="1" applyBorder="1" applyAlignment="1">
      <alignment horizontal="center"/>
    </xf>
    <xf numFmtId="3" fontId="37" fillId="3" borderId="5" xfId="0" applyNumberFormat="1" applyFont="1" applyFill="1" applyBorder="1" applyAlignment="1">
      <alignment horizontal="center" vertical="center"/>
    </xf>
    <xf numFmtId="3" fontId="0" fillId="0" borderId="2" xfId="0" applyNumberFormat="1" applyBorder="1"/>
    <xf numFmtId="3" fontId="2" fillId="0" borderId="8" xfId="0" applyNumberFormat="1" applyFont="1" applyBorder="1" applyAlignment="1">
      <alignment horizontal="left" indent="1"/>
    </xf>
    <xf numFmtId="3" fontId="37" fillId="3" borderId="8" xfId="0" applyNumberFormat="1" applyFont="1" applyFill="1" applyBorder="1" applyAlignment="1">
      <alignment horizontal="center" vertical="center"/>
    </xf>
    <xf numFmtId="3" fontId="37" fillId="3" borderId="2" xfId="0" quotePrefix="1" applyNumberFormat="1" applyFont="1" applyFill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/>
    </xf>
    <xf numFmtId="3" fontId="2" fillId="0" borderId="5" xfId="0" quotePrefix="1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0" fontId="4" fillId="0" borderId="0" xfId="0" applyFont="1"/>
    <xf numFmtId="3" fontId="45" fillId="0" borderId="0" xfId="0" applyNumberFormat="1" applyFont="1"/>
    <xf numFmtId="3" fontId="45" fillId="0" borderId="0" xfId="0" applyNumberFormat="1" applyFont="1" applyAlignment="1">
      <alignment horizontal="center"/>
    </xf>
    <xf numFmtId="3" fontId="46" fillId="0" borderId="0" xfId="0" applyNumberFormat="1" applyFont="1"/>
    <xf numFmtId="3" fontId="46" fillId="0" borderId="0" xfId="0" applyNumberFormat="1" applyFont="1" applyAlignment="1">
      <alignment horizontal="center"/>
    </xf>
    <xf numFmtId="3" fontId="46" fillId="0" borderId="19" xfId="0" applyNumberFormat="1" applyFont="1" applyBorder="1" applyAlignment="1">
      <alignment horizontal="center" vertical="center"/>
    </xf>
    <xf numFmtId="3" fontId="46" fillId="0" borderId="20" xfId="0" applyNumberFormat="1" applyFont="1" applyBorder="1" applyAlignment="1">
      <alignment horizontal="center" vertical="center"/>
    </xf>
    <xf numFmtId="3" fontId="46" fillId="0" borderId="21" xfId="0" applyNumberFormat="1" applyFont="1" applyBorder="1" applyAlignment="1">
      <alignment horizontal="center" vertical="center"/>
    </xf>
    <xf numFmtId="3" fontId="46" fillId="0" borderId="22" xfId="0" applyNumberFormat="1" applyFont="1" applyBorder="1" applyAlignment="1">
      <alignment horizontal="center" vertical="center"/>
    </xf>
    <xf numFmtId="3" fontId="46" fillId="0" borderId="23" xfId="0" applyNumberFormat="1" applyFont="1" applyBorder="1"/>
    <xf numFmtId="3" fontId="46" fillId="0" borderId="6" xfId="0" applyNumberFormat="1" applyFont="1" applyBorder="1" applyAlignment="1">
      <alignment horizontal="center"/>
    </xf>
    <xf numFmtId="3" fontId="46" fillId="0" borderId="21" xfId="0" quotePrefix="1" applyNumberFormat="1" applyFont="1" applyBorder="1" applyAlignment="1">
      <alignment horizontal="center" vertical="center"/>
    </xf>
    <xf numFmtId="3" fontId="46" fillId="0" borderId="24" xfId="0" applyNumberFormat="1" applyFont="1" applyBorder="1"/>
    <xf numFmtId="3" fontId="46" fillId="0" borderId="25" xfId="0" applyNumberFormat="1" applyFont="1" applyBorder="1" applyAlignment="1">
      <alignment horizontal="center"/>
    </xf>
    <xf numFmtId="3" fontId="46" fillId="0" borderId="9" xfId="0" applyNumberFormat="1" applyFont="1" applyBorder="1" applyAlignment="1">
      <alignment horizontal="center"/>
    </xf>
    <xf numFmtId="3" fontId="46" fillId="0" borderId="26" xfId="0" applyNumberFormat="1" applyFont="1" applyBorder="1" applyAlignment="1">
      <alignment horizontal="center" vertical="center"/>
    </xf>
    <xf numFmtId="3" fontId="46" fillId="0" borderId="27" xfId="0" applyNumberFormat="1" applyFont="1" applyBorder="1" applyAlignment="1">
      <alignment horizontal="center" vertical="center"/>
    </xf>
    <xf numFmtId="0" fontId="44" fillId="4" borderId="28" xfId="7" applyFont="1" applyFill="1" applyBorder="1" applyAlignment="1">
      <alignment horizontal="centerContinuous" vertical="center"/>
    </xf>
    <xf numFmtId="0" fontId="44" fillId="4" borderId="29" xfId="7" applyFont="1" applyFill="1" applyBorder="1" applyAlignment="1">
      <alignment horizontal="centerContinuous" vertical="center"/>
    </xf>
    <xf numFmtId="0" fontId="44" fillId="4" borderId="30" xfId="7" applyFont="1" applyFill="1" applyBorder="1" applyAlignment="1">
      <alignment horizontal="centerContinuous" vertical="center"/>
    </xf>
    <xf numFmtId="0" fontId="44" fillId="4" borderId="16" xfId="7" applyFont="1" applyFill="1" applyBorder="1" applyAlignment="1">
      <alignment horizontal="centerContinuous" vertical="center"/>
    </xf>
    <xf numFmtId="0" fontId="44" fillId="4" borderId="17" xfId="7" applyFont="1" applyFill="1" applyBorder="1" applyAlignment="1">
      <alignment horizontal="centerContinuous" vertical="center"/>
    </xf>
    <xf numFmtId="0" fontId="44" fillId="4" borderId="18" xfId="7" applyFont="1" applyFill="1" applyBorder="1" applyAlignment="1">
      <alignment horizontal="centerContinuous" vertical="center"/>
    </xf>
    <xf numFmtId="0" fontId="45" fillId="0" borderId="0" xfId="0" applyFont="1"/>
    <xf numFmtId="0" fontId="47" fillId="0" borderId="0" xfId="0" applyFont="1" applyAlignment="1">
      <alignment horizontal="center"/>
    </xf>
    <xf numFmtId="0" fontId="46" fillId="0" borderId="4" xfId="0" applyFont="1" applyBorder="1"/>
    <xf numFmtId="0" fontId="46" fillId="0" borderId="10" xfId="0" applyFont="1" applyBorder="1"/>
    <xf numFmtId="0" fontId="46" fillId="0" borderId="11" xfId="0" applyFont="1" applyBorder="1"/>
    <xf numFmtId="0" fontId="45" fillId="0" borderId="4" xfId="0" quotePrefix="1" applyFont="1" applyBorder="1" applyAlignment="1">
      <alignment horizontal="left" indent="1"/>
    </xf>
    <xf numFmtId="0" fontId="43" fillId="0" borderId="4" xfId="0" applyFont="1" applyBorder="1" applyAlignment="1">
      <alignment horizontal="left" indent="1"/>
    </xf>
    <xf numFmtId="0" fontId="43" fillId="0" borderId="10" xfId="0" applyFont="1" applyBorder="1" applyAlignment="1">
      <alignment horizontal="center"/>
    </xf>
    <xf numFmtId="3" fontId="43" fillId="0" borderId="11" xfId="0" applyNumberFormat="1" applyFont="1" applyBorder="1" applyAlignment="1">
      <alignment horizontal="center"/>
    </xf>
    <xf numFmtId="0" fontId="43" fillId="0" borderId="4" xfId="0" quotePrefix="1" applyFont="1" applyBorder="1" applyAlignment="1">
      <alignment horizontal="left" indent="1"/>
    </xf>
    <xf numFmtId="0" fontId="43" fillId="0" borderId="5" xfId="0" applyFont="1" applyBorder="1" applyAlignment="1">
      <alignment horizontal="center"/>
    </xf>
    <xf numFmtId="0" fontId="46" fillId="0" borderId="5" xfId="0" applyFont="1" applyBorder="1"/>
    <xf numFmtId="3" fontId="43" fillId="0" borderId="10" xfId="0" applyNumberFormat="1" applyFont="1" applyBorder="1" applyAlignment="1">
      <alignment horizontal="center"/>
    </xf>
    <xf numFmtId="0" fontId="48" fillId="4" borderId="16" xfId="7" applyFont="1" applyFill="1" applyBorder="1" applyAlignment="1">
      <alignment horizontal="centerContinuous" vertical="center"/>
    </xf>
    <xf numFmtId="0" fontId="48" fillId="4" borderId="31" xfId="7" applyFont="1" applyFill="1" applyBorder="1" applyAlignment="1">
      <alignment horizontal="centerContinuous" vertical="center"/>
    </xf>
    <xf numFmtId="0" fontId="48" fillId="4" borderId="30" xfId="7" applyFont="1" applyFill="1" applyBorder="1" applyAlignment="1">
      <alignment horizontal="centerContinuous" vertical="center"/>
    </xf>
    <xf numFmtId="0" fontId="48" fillId="4" borderId="17" xfId="7" applyFont="1" applyFill="1" applyBorder="1" applyAlignment="1">
      <alignment horizontal="centerContinuous" vertical="center"/>
    </xf>
    <xf numFmtId="0" fontId="48" fillId="4" borderId="18" xfId="7" applyFont="1" applyFill="1" applyBorder="1" applyAlignment="1">
      <alignment horizontal="centerContinuous" vertical="center"/>
    </xf>
    <xf numFmtId="0" fontId="43" fillId="0" borderId="11" xfId="0" applyFont="1" applyBorder="1" applyAlignment="1">
      <alignment horizontal="center"/>
    </xf>
    <xf numFmtId="3" fontId="48" fillId="4" borderId="17" xfId="7" applyNumberFormat="1" applyFont="1" applyFill="1" applyBorder="1" applyAlignment="1">
      <alignment horizontal="centerContinuous" vertical="center"/>
    </xf>
    <xf numFmtId="0" fontId="46" fillId="0" borderId="0" xfId="0" applyFont="1"/>
    <xf numFmtId="0" fontId="46" fillId="0" borderId="0" xfId="0" applyFont="1" applyAlignment="1">
      <alignment horizontal="left" vertical="center"/>
    </xf>
    <xf numFmtId="0" fontId="48" fillId="5" borderId="16" xfId="0" applyFont="1" applyFill="1" applyBorder="1" applyAlignment="1">
      <alignment horizontal="center" vertical="center"/>
    </xf>
    <xf numFmtId="0" fontId="48" fillId="5" borderId="18" xfId="0" applyFont="1" applyFill="1" applyBorder="1" applyAlignment="1">
      <alignment horizontal="center" vertical="center"/>
    </xf>
    <xf numFmtId="165" fontId="46" fillId="0" borderId="32" xfId="0" applyNumberFormat="1" applyFont="1" applyBorder="1" applyAlignment="1">
      <alignment horizontal="center"/>
    </xf>
    <xf numFmtId="165" fontId="46" fillId="0" borderId="33" xfId="0" applyNumberFormat="1" applyFont="1" applyBorder="1" applyAlignment="1">
      <alignment horizontal="center"/>
    </xf>
    <xf numFmtId="165" fontId="46" fillId="0" borderId="34" xfId="0" applyNumberFormat="1" applyFont="1" applyBorder="1" applyAlignment="1">
      <alignment horizontal="center"/>
    </xf>
    <xf numFmtId="165" fontId="48" fillId="0" borderId="35" xfId="0" applyNumberFormat="1" applyFont="1" applyBorder="1" applyAlignment="1">
      <alignment horizontal="center"/>
    </xf>
    <xf numFmtId="165" fontId="49" fillId="0" borderId="27" xfId="0" applyNumberFormat="1" applyFont="1" applyBorder="1" applyAlignment="1">
      <alignment horizontal="center"/>
    </xf>
    <xf numFmtId="165" fontId="46" fillId="0" borderId="36" xfId="0" applyNumberFormat="1" applyFont="1" applyBorder="1" applyAlignment="1">
      <alignment horizontal="center"/>
    </xf>
    <xf numFmtId="165" fontId="46" fillId="0" borderId="37" xfId="0" applyNumberFormat="1" applyFont="1" applyBorder="1" applyAlignment="1">
      <alignment horizontal="center"/>
    </xf>
    <xf numFmtId="165" fontId="46" fillId="0" borderId="38" xfId="0" applyNumberFormat="1" applyFont="1" applyBorder="1" applyAlignment="1">
      <alignment horizontal="center"/>
    </xf>
    <xf numFmtId="165" fontId="46" fillId="0" borderId="0" xfId="0" applyNumberFormat="1" applyFont="1" applyAlignment="1">
      <alignment horizontal="left" vertical="center"/>
    </xf>
    <xf numFmtId="0" fontId="46" fillId="0" borderId="0" xfId="0" quotePrefix="1" applyFont="1" applyAlignment="1">
      <alignment vertical="center"/>
    </xf>
    <xf numFmtId="0" fontId="48" fillId="0" borderId="0" xfId="0" quotePrefix="1" applyFont="1" applyAlignment="1">
      <alignment vertical="center"/>
    </xf>
    <xf numFmtId="0" fontId="48" fillId="0" borderId="0" xfId="0" applyFont="1"/>
    <xf numFmtId="0" fontId="48" fillId="0" borderId="0" xfId="0" applyFont="1" applyAlignment="1">
      <alignment horizontal="center" vertical="center"/>
    </xf>
    <xf numFmtId="0" fontId="46" fillId="0" borderId="0" xfId="0" applyFont="1" applyAlignment="1">
      <alignment horizontal="left" indent="1"/>
    </xf>
    <xf numFmtId="165" fontId="46" fillId="0" borderId="0" xfId="0" applyNumberFormat="1" applyFont="1" applyAlignment="1">
      <alignment horizontal="center"/>
    </xf>
    <xf numFmtId="165" fontId="48" fillId="0" borderId="0" xfId="0" applyNumberFormat="1" applyFont="1" applyAlignment="1">
      <alignment horizontal="center"/>
    </xf>
    <xf numFmtId="165" fontId="49" fillId="0" borderId="0" xfId="0" applyNumberFormat="1" applyFont="1" applyAlignment="1">
      <alignment horizontal="center"/>
    </xf>
    <xf numFmtId="0" fontId="46" fillId="0" borderId="0" xfId="0" quotePrefix="1" applyFont="1" applyAlignment="1">
      <alignment horizontal="left" indent="1"/>
    </xf>
    <xf numFmtId="0" fontId="50" fillId="0" borderId="0" xfId="0" quotePrefix="1" applyFont="1" applyAlignment="1">
      <alignment horizontal="right" vertical="center"/>
    </xf>
    <xf numFmtId="165" fontId="50" fillId="0" borderId="0" xfId="0" applyNumberFormat="1" applyFont="1" applyAlignment="1">
      <alignment vertical="center"/>
    </xf>
    <xf numFmtId="165" fontId="50" fillId="0" borderId="0" xfId="0" applyNumberFormat="1" applyFont="1" applyAlignment="1">
      <alignment horizontal="center" vertical="center"/>
    </xf>
    <xf numFmtId="0" fontId="51" fillId="0" borderId="0" xfId="0" applyFont="1" applyAlignment="1">
      <alignment horizontal="left" vertical="center"/>
    </xf>
    <xf numFmtId="0" fontId="48" fillId="6" borderId="16" xfId="0" applyFont="1" applyFill="1" applyBorder="1" applyAlignment="1">
      <alignment horizontal="center" vertical="center"/>
    </xf>
    <xf numFmtId="0" fontId="48" fillId="6" borderId="18" xfId="0" applyFont="1" applyFill="1" applyBorder="1" applyAlignment="1">
      <alignment horizontal="center" vertical="center"/>
    </xf>
    <xf numFmtId="0" fontId="48" fillId="7" borderId="16" xfId="0" applyFont="1" applyFill="1" applyBorder="1" applyAlignment="1">
      <alignment horizontal="center" vertical="center"/>
    </xf>
    <xf numFmtId="0" fontId="48" fillId="7" borderId="18" xfId="0" applyFont="1" applyFill="1" applyBorder="1" applyAlignment="1">
      <alignment horizontal="center" vertical="center"/>
    </xf>
    <xf numFmtId="0" fontId="48" fillId="7" borderId="28" xfId="7" applyFont="1" applyFill="1" applyBorder="1" applyAlignment="1">
      <alignment horizontal="centerContinuous" vertical="center"/>
    </xf>
    <xf numFmtId="0" fontId="48" fillId="6" borderId="28" xfId="7" applyFont="1" applyFill="1" applyBorder="1" applyAlignment="1">
      <alignment horizontal="centerContinuous" vertical="center"/>
    </xf>
    <xf numFmtId="0" fontId="48" fillId="8" borderId="16" xfId="0" applyFont="1" applyFill="1" applyBorder="1" applyAlignment="1">
      <alignment horizontal="center" vertical="center"/>
    </xf>
    <xf numFmtId="0" fontId="48" fillId="8" borderId="18" xfId="0" applyFont="1" applyFill="1" applyBorder="1" applyAlignment="1">
      <alignment horizontal="center" vertical="center"/>
    </xf>
    <xf numFmtId="0" fontId="48" fillId="8" borderId="28" xfId="7" applyFont="1" applyFill="1" applyBorder="1" applyAlignment="1">
      <alignment horizontal="centerContinuous" vertical="center"/>
    </xf>
    <xf numFmtId="3" fontId="48" fillId="4" borderId="18" xfId="7" applyNumberFormat="1" applyFont="1" applyFill="1" applyBorder="1" applyAlignment="1">
      <alignment horizontal="center" vertical="center"/>
    </xf>
    <xf numFmtId="3" fontId="48" fillId="4" borderId="16" xfId="7" applyNumberFormat="1" applyFont="1" applyFill="1" applyBorder="1" applyAlignment="1">
      <alignment horizontal="center" vertical="center"/>
    </xf>
    <xf numFmtId="0" fontId="48" fillId="4" borderId="16" xfId="7" applyFont="1" applyFill="1" applyBorder="1" applyAlignment="1">
      <alignment horizontal="right" vertical="center"/>
    </xf>
    <xf numFmtId="0" fontId="48" fillId="5" borderId="28" xfId="7" applyFont="1" applyFill="1" applyBorder="1" applyAlignment="1">
      <alignment horizontal="center" vertical="center"/>
    </xf>
    <xf numFmtId="3" fontId="48" fillId="5" borderId="16" xfId="7" applyNumberFormat="1" applyFont="1" applyFill="1" applyBorder="1" applyAlignment="1">
      <alignment horizontal="center" vertical="center"/>
    </xf>
    <xf numFmtId="3" fontId="48" fillId="5" borderId="31" xfId="7" applyNumberFormat="1" applyFont="1" applyFill="1" applyBorder="1" applyAlignment="1">
      <alignment horizontal="center" vertical="center"/>
    </xf>
    <xf numFmtId="3" fontId="48" fillId="6" borderId="18" xfId="7" applyNumberFormat="1" applyFont="1" applyFill="1" applyBorder="1" applyAlignment="1">
      <alignment horizontal="center" vertical="center"/>
    </xf>
    <xf numFmtId="3" fontId="48" fillId="8" borderId="18" xfId="7" applyNumberFormat="1" applyFont="1" applyFill="1" applyBorder="1" applyAlignment="1">
      <alignment horizontal="center" vertical="center"/>
    </xf>
    <xf numFmtId="0" fontId="48" fillId="9" borderId="40" xfId="0" applyFont="1" applyFill="1" applyBorder="1" applyAlignment="1">
      <alignment horizontal="center" vertical="center"/>
    </xf>
    <xf numFmtId="0" fontId="48" fillId="9" borderId="30" xfId="0" applyFont="1" applyFill="1" applyBorder="1" applyAlignment="1">
      <alignment horizontal="center" vertical="center"/>
    </xf>
    <xf numFmtId="0" fontId="48" fillId="10" borderId="40" xfId="0" applyFont="1" applyFill="1" applyBorder="1" applyAlignment="1">
      <alignment horizontal="center" vertical="center"/>
    </xf>
    <xf numFmtId="0" fontId="48" fillId="10" borderId="30" xfId="0" applyFont="1" applyFill="1" applyBorder="1" applyAlignment="1">
      <alignment horizontal="center" vertical="center"/>
    </xf>
    <xf numFmtId="0" fontId="48" fillId="6" borderId="40" xfId="0" applyFont="1" applyFill="1" applyBorder="1" applyAlignment="1">
      <alignment horizontal="center" vertical="center"/>
    </xf>
    <xf numFmtId="0" fontId="48" fillId="6" borderId="30" xfId="0" applyFont="1" applyFill="1" applyBorder="1" applyAlignment="1">
      <alignment horizontal="center" vertical="center"/>
    </xf>
    <xf numFmtId="0" fontId="48" fillId="11" borderId="40" xfId="0" applyFont="1" applyFill="1" applyBorder="1" applyAlignment="1">
      <alignment horizontal="center" vertical="center"/>
    </xf>
    <xf numFmtId="0" fontId="48" fillId="11" borderId="30" xfId="0" applyFont="1" applyFill="1" applyBorder="1" applyAlignment="1">
      <alignment horizontal="center" vertical="center"/>
    </xf>
    <xf numFmtId="3" fontId="48" fillId="0" borderId="0" xfId="0" applyNumberFormat="1" applyFont="1" applyAlignment="1">
      <alignment horizontal="center" vertical="center"/>
    </xf>
    <xf numFmtId="3" fontId="48" fillId="7" borderId="16" xfId="7" applyNumberFormat="1" applyFont="1" applyFill="1" applyBorder="1" applyAlignment="1">
      <alignment horizontal="center" vertical="center"/>
    </xf>
    <xf numFmtId="3" fontId="48" fillId="7" borderId="31" xfId="7" applyNumberFormat="1" applyFont="1" applyFill="1" applyBorder="1" applyAlignment="1">
      <alignment horizontal="center" vertical="center"/>
    </xf>
    <xf numFmtId="3" fontId="48" fillId="6" borderId="16" xfId="7" applyNumberFormat="1" applyFont="1" applyFill="1" applyBorder="1" applyAlignment="1">
      <alignment horizontal="center" vertical="center"/>
    </xf>
    <xf numFmtId="3" fontId="48" fillId="6" borderId="31" xfId="7" applyNumberFormat="1" applyFont="1" applyFill="1" applyBorder="1" applyAlignment="1">
      <alignment horizontal="center" vertical="center"/>
    </xf>
    <xf numFmtId="3" fontId="48" fillId="8" borderId="16" xfId="7" applyNumberFormat="1" applyFont="1" applyFill="1" applyBorder="1" applyAlignment="1">
      <alignment horizontal="center" vertical="center"/>
    </xf>
    <xf numFmtId="3" fontId="48" fillId="9" borderId="18" xfId="7" applyNumberFormat="1" applyFont="1" applyFill="1" applyBorder="1" applyAlignment="1">
      <alignment horizontal="center" vertical="center"/>
    </xf>
    <xf numFmtId="3" fontId="48" fillId="10" borderId="18" xfId="7" applyNumberFormat="1" applyFont="1" applyFill="1" applyBorder="1" applyAlignment="1">
      <alignment horizontal="center" vertical="center"/>
    </xf>
    <xf numFmtId="3" fontId="48" fillId="11" borderId="30" xfId="7" applyNumberFormat="1" applyFont="1" applyFill="1" applyBorder="1" applyAlignment="1">
      <alignment horizontal="center" vertical="center"/>
    </xf>
    <xf numFmtId="3" fontId="48" fillId="11" borderId="40" xfId="7" applyNumberFormat="1" applyFont="1" applyFill="1" applyBorder="1" applyAlignment="1">
      <alignment horizontal="center" vertical="center"/>
    </xf>
    <xf numFmtId="3" fontId="48" fillId="12" borderId="30" xfId="7" applyNumberFormat="1" applyFont="1" applyFill="1" applyBorder="1" applyAlignment="1">
      <alignment horizontal="center" vertical="center"/>
    </xf>
    <xf numFmtId="0" fontId="52" fillId="0" borderId="0" xfId="0" applyFont="1"/>
    <xf numFmtId="0" fontId="0" fillId="2" borderId="0" xfId="0" applyFill="1"/>
    <xf numFmtId="0" fontId="36" fillId="13" borderId="16" xfId="0" quotePrefix="1" applyFont="1" applyFill="1" applyBorder="1" applyAlignment="1">
      <alignment horizontal="center" vertical="center"/>
    </xf>
    <xf numFmtId="1" fontId="36" fillId="13" borderId="17" xfId="0" applyNumberFormat="1" applyFont="1" applyFill="1" applyBorder="1" applyAlignment="1">
      <alignment horizontal="center" vertical="center"/>
    </xf>
    <xf numFmtId="1" fontId="36" fillId="13" borderId="29" xfId="0" applyNumberFormat="1" applyFont="1" applyFill="1" applyBorder="1" applyAlignment="1">
      <alignment horizontal="center" vertical="center"/>
    </xf>
    <xf numFmtId="1" fontId="36" fillId="13" borderId="18" xfId="0" applyNumberFormat="1" applyFont="1" applyFill="1" applyBorder="1" applyAlignment="1">
      <alignment horizontal="center" vertical="center"/>
    </xf>
    <xf numFmtId="3" fontId="55" fillId="0" borderId="23" xfId="0" applyNumberFormat="1" applyFont="1" applyBorder="1" applyAlignment="1">
      <alignment horizontal="left"/>
    </xf>
    <xf numFmtId="0" fontId="55" fillId="0" borderId="12" xfId="0" applyFont="1" applyBorder="1" applyAlignment="1">
      <alignment horizontal="center"/>
    </xf>
    <xf numFmtId="3" fontId="55" fillId="0" borderId="43" xfId="0" applyNumberFormat="1" applyFont="1" applyBorder="1" applyAlignment="1">
      <alignment horizontal="center"/>
    </xf>
    <xf numFmtId="3" fontId="55" fillId="0" borderId="12" xfId="0" applyNumberFormat="1" applyFont="1" applyBorder="1" applyAlignment="1">
      <alignment horizontal="center"/>
    </xf>
    <xf numFmtId="3" fontId="55" fillId="0" borderId="11" xfId="0" applyNumberFormat="1" applyFont="1" applyBorder="1" applyAlignment="1">
      <alignment horizontal="center"/>
    </xf>
    <xf numFmtId="0" fontId="55" fillId="0" borderId="10" xfId="0" applyFont="1" applyBorder="1" applyAlignment="1">
      <alignment horizontal="center"/>
    </xf>
    <xf numFmtId="3" fontId="55" fillId="0" borderId="10" xfId="0" applyNumberFormat="1" applyFont="1" applyBorder="1" applyAlignment="1">
      <alignment horizontal="center"/>
    </xf>
    <xf numFmtId="0" fontId="57" fillId="0" borderId="4" xfId="0" applyFont="1" applyBorder="1"/>
    <xf numFmtId="0" fontId="57" fillId="0" borderId="10" xfId="0" applyFont="1" applyBorder="1"/>
    <xf numFmtId="0" fontId="57" fillId="0" borderId="43" xfId="0" applyFont="1" applyBorder="1"/>
    <xf numFmtId="0" fontId="57" fillId="0" borderId="14" xfId="0" applyFont="1" applyBorder="1"/>
    <xf numFmtId="0" fontId="57" fillId="0" borderId="15" xfId="0" applyFont="1" applyBorder="1"/>
    <xf numFmtId="0" fontId="36" fillId="13" borderId="16" xfId="0" quotePrefix="1" applyFont="1" applyFill="1" applyBorder="1" applyAlignment="1">
      <alignment horizontal="right" vertical="center"/>
    </xf>
    <xf numFmtId="3" fontId="36" fillId="13" borderId="17" xfId="0" applyNumberFormat="1" applyFont="1" applyFill="1" applyBorder="1" applyAlignment="1">
      <alignment horizontal="center" vertical="center"/>
    </xf>
    <xf numFmtId="3" fontId="36" fillId="13" borderId="39" xfId="0" applyNumberFormat="1" applyFont="1" applyFill="1" applyBorder="1" applyAlignment="1">
      <alignment horizontal="center" vertical="center"/>
    </xf>
    <xf numFmtId="3" fontId="36" fillId="13" borderId="18" xfId="0" applyNumberFormat="1" applyFont="1" applyFill="1" applyBorder="1" applyAlignment="1">
      <alignment horizontal="center" vertical="center"/>
    </xf>
    <xf numFmtId="0" fontId="36" fillId="0" borderId="0" xfId="0" quotePrefix="1" applyFont="1" applyAlignment="1">
      <alignment horizontal="right" vertical="center"/>
    </xf>
    <xf numFmtId="3" fontId="36" fillId="0" borderId="0" xfId="0" applyNumberFormat="1" applyFont="1" applyAlignment="1">
      <alignment horizontal="center" vertical="center"/>
    </xf>
    <xf numFmtId="3" fontId="56" fillId="0" borderId="0" xfId="0" applyNumberFormat="1" applyFont="1" applyAlignment="1">
      <alignment horizontal="center"/>
    </xf>
    <xf numFmtId="3" fontId="64" fillId="0" borderId="1" xfId="0" applyNumberFormat="1" applyFont="1" applyBorder="1"/>
    <xf numFmtId="3" fontId="64" fillId="0" borderId="2" xfId="0" applyNumberFormat="1" applyFont="1" applyBorder="1"/>
    <xf numFmtId="3" fontId="64" fillId="0" borderId="12" xfId="0" applyNumberFormat="1" applyFont="1" applyBorder="1"/>
    <xf numFmtId="3" fontId="64" fillId="0" borderId="13" xfId="0" applyNumberFormat="1" applyFont="1" applyBorder="1"/>
    <xf numFmtId="3" fontId="65" fillId="0" borderId="23" xfId="0" applyNumberFormat="1" applyFont="1" applyBorder="1" applyAlignment="1">
      <alignment horizontal="left"/>
    </xf>
    <xf numFmtId="3" fontId="66" fillId="0" borderId="10" xfId="0" applyNumberFormat="1" applyFont="1" applyBorder="1" applyAlignment="1">
      <alignment horizontal="center"/>
    </xf>
    <xf numFmtId="3" fontId="67" fillId="0" borderId="10" xfId="0" applyNumberFormat="1" applyFont="1" applyBorder="1" applyAlignment="1">
      <alignment horizontal="center"/>
    </xf>
    <xf numFmtId="3" fontId="66" fillId="0" borderId="7" xfId="0" applyNumberFormat="1" applyFont="1" applyBorder="1" applyAlignment="1">
      <alignment horizontal="left" indent="1"/>
    </xf>
    <xf numFmtId="3" fontId="66" fillId="0" borderId="8" xfId="0" applyNumberFormat="1" applyFont="1" applyBorder="1" applyAlignment="1">
      <alignment horizontal="center"/>
    </xf>
    <xf numFmtId="3" fontId="66" fillId="0" borderId="14" xfId="0" applyNumberFormat="1" applyFont="1" applyBorder="1" applyAlignment="1">
      <alignment horizontal="center"/>
    </xf>
    <xf numFmtId="3" fontId="67" fillId="0" borderId="14" xfId="0" applyNumberFormat="1" applyFont="1" applyBorder="1" applyAlignment="1">
      <alignment horizontal="center"/>
    </xf>
    <xf numFmtId="3" fontId="66" fillId="0" borderId="15" xfId="0" applyNumberFormat="1" applyFont="1" applyBorder="1" applyAlignment="1">
      <alignment horizontal="center"/>
    </xf>
    <xf numFmtId="3" fontId="68" fillId="14" borderId="16" xfId="0" quotePrefix="1" applyNumberFormat="1" applyFont="1" applyFill="1" applyBorder="1" applyAlignment="1">
      <alignment horizontal="right" vertical="center"/>
    </xf>
    <xf numFmtId="3" fontId="68" fillId="14" borderId="17" xfId="0" applyNumberFormat="1" applyFont="1" applyFill="1" applyBorder="1" applyAlignment="1">
      <alignment horizontal="center" vertical="center"/>
    </xf>
    <xf numFmtId="3" fontId="68" fillId="14" borderId="18" xfId="0" applyNumberFormat="1" applyFont="1" applyFill="1" applyBorder="1" applyAlignment="1">
      <alignment horizontal="center" vertical="center"/>
    </xf>
    <xf numFmtId="3" fontId="68" fillId="14" borderId="2" xfId="0" quotePrefix="1" applyNumberFormat="1" applyFont="1" applyFill="1" applyBorder="1" applyAlignment="1">
      <alignment horizontal="center" vertical="center"/>
    </xf>
    <xf numFmtId="3" fontId="68" fillId="14" borderId="12" xfId="0" quotePrefix="1" applyNumberFormat="1" applyFont="1" applyFill="1" applyBorder="1" applyAlignment="1">
      <alignment horizontal="center" vertical="center"/>
    </xf>
    <xf numFmtId="3" fontId="68" fillId="14" borderId="12" xfId="0" applyNumberFormat="1" applyFont="1" applyFill="1" applyBorder="1" applyAlignment="1">
      <alignment horizontal="center" vertical="center"/>
    </xf>
    <xf numFmtId="3" fontId="68" fillId="14" borderId="13" xfId="0" applyNumberFormat="1" applyFont="1" applyFill="1" applyBorder="1" applyAlignment="1">
      <alignment horizontal="center" vertical="center"/>
    </xf>
    <xf numFmtId="3" fontId="68" fillId="14" borderId="5" xfId="0" applyNumberFormat="1" applyFont="1" applyFill="1" applyBorder="1" applyAlignment="1">
      <alignment horizontal="center" vertical="center"/>
    </xf>
    <xf numFmtId="3" fontId="68" fillId="14" borderId="10" xfId="0" applyNumberFormat="1" applyFont="1" applyFill="1" applyBorder="1" applyAlignment="1">
      <alignment horizontal="center" vertical="center"/>
    </xf>
    <xf numFmtId="3" fontId="68" fillId="14" borderId="11" xfId="0" applyNumberFormat="1" applyFont="1" applyFill="1" applyBorder="1" applyAlignment="1">
      <alignment horizontal="center" vertical="center"/>
    </xf>
    <xf numFmtId="3" fontId="68" fillId="14" borderId="8" xfId="0" applyNumberFormat="1" applyFont="1" applyFill="1" applyBorder="1" applyAlignment="1">
      <alignment horizontal="center" vertical="center"/>
    </xf>
    <xf numFmtId="3" fontId="68" fillId="14" borderId="14" xfId="0" applyNumberFormat="1" applyFont="1" applyFill="1" applyBorder="1" applyAlignment="1">
      <alignment horizontal="center" vertical="center"/>
    </xf>
    <xf numFmtId="3" fontId="68" fillId="14" borderId="15" xfId="0" applyNumberFormat="1" applyFont="1" applyFill="1" applyBorder="1" applyAlignment="1">
      <alignment horizontal="center" vertical="center"/>
    </xf>
    <xf numFmtId="3" fontId="66" fillId="0" borderId="10" xfId="0" quotePrefix="1" applyNumberFormat="1" applyFont="1" applyBorder="1" applyAlignment="1">
      <alignment horizontal="center"/>
    </xf>
    <xf numFmtId="3" fontId="69" fillId="0" borderId="0" xfId="0" quotePrefix="1" applyNumberFormat="1" applyFont="1" applyAlignment="1">
      <alignment horizontal="left"/>
    </xf>
    <xf numFmtId="3" fontId="69" fillId="0" borderId="0" xfId="0" applyNumberFormat="1" applyFont="1"/>
    <xf numFmtId="3" fontId="64" fillId="0" borderId="0" xfId="0" applyNumberFormat="1" applyFont="1"/>
    <xf numFmtId="3" fontId="67" fillId="0" borderId="11" xfId="0" applyNumberFormat="1" applyFont="1" applyBorder="1" applyAlignment="1">
      <alignment horizontal="center"/>
    </xf>
    <xf numFmtId="1" fontId="36" fillId="13" borderId="40" xfId="0" applyNumberFormat="1" applyFont="1" applyFill="1" applyBorder="1" applyAlignment="1">
      <alignment horizontal="center" vertical="center"/>
    </xf>
    <xf numFmtId="0" fontId="42" fillId="15" borderId="0" xfId="0" applyFont="1" applyFill="1" applyAlignment="1">
      <alignment horizontal="center" vertical="center"/>
    </xf>
    <xf numFmtId="0" fontId="48" fillId="17" borderId="18" xfId="0" applyFont="1" applyFill="1" applyBorder="1" applyAlignment="1">
      <alignment horizontal="center" vertical="center"/>
    </xf>
    <xf numFmtId="0" fontId="48" fillId="17" borderId="16" xfId="0" applyFont="1" applyFill="1" applyBorder="1" applyAlignment="1">
      <alignment horizontal="center" vertical="center"/>
    </xf>
    <xf numFmtId="0" fontId="41" fillId="0" borderId="26" xfId="0" applyFont="1" applyBorder="1" applyAlignment="1">
      <alignment horizontal="left" indent="1"/>
    </xf>
    <xf numFmtId="0" fontId="41" fillId="0" borderId="21" xfId="0" applyFont="1" applyBorder="1" applyAlignment="1">
      <alignment horizontal="left" indent="1"/>
    </xf>
    <xf numFmtId="0" fontId="41" fillId="0" borderId="21" xfId="0" quotePrefix="1" applyFont="1" applyBorder="1" applyAlignment="1">
      <alignment horizontal="left" indent="1"/>
    </xf>
    <xf numFmtId="0" fontId="41" fillId="0" borderId="47" xfId="0" applyFont="1" applyBorder="1" applyAlignment="1">
      <alignment horizontal="left" indent="1"/>
    </xf>
    <xf numFmtId="3" fontId="68" fillId="18" borderId="17" xfId="0" applyNumberFormat="1" applyFont="1" applyFill="1" applyBorder="1" applyAlignment="1">
      <alignment horizontal="center" vertical="center"/>
    </xf>
    <xf numFmtId="3" fontId="0" fillId="2" borderId="0" xfId="0" applyNumberFormat="1" applyFill="1"/>
    <xf numFmtId="3" fontId="62" fillId="16" borderId="0" xfId="0" applyNumberFormat="1" applyFont="1" applyFill="1"/>
    <xf numFmtId="3" fontId="40" fillId="0" borderId="0" xfId="0" applyNumberFormat="1" applyFont="1"/>
    <xf numFmtId="3" fontId="62" fillId="0" borderId="0" xfId="0" applyNumberFormat="1" applyFont="1"/>
    <xf numFmtId="1" fontId="36" fillId="19" borderId="18" xfId="0" applyNumberFormat="1" applyFont="1" applyFill="1" applyBorder="1" applyAlignment="1">
      <alignment horizontal="center" vertical="center"/>
    </xf>
    <xf numFmtId="0" fontId="70" fillId="15" borderId="0" xfId="7" applyFont="1" applyFill="1"/>
    <xf numFmtId="166" fontId="70" fillId="15" borderId="0" xfId="7" applyNumberFormat="1" applyFont="1" applyFill="1" applyAlignment="1">
      <alignment horizontal="center"/>
    </xf>
    <xf numFmtId="0" fontId="70" fillId="0" borderId="0" xfId="7" applyFont="1"/>
    <xf numFmtId="0" fontId="72" fillId="0" borderId="0" xfId="7" applyFont="1"/>
    <xf numFmtId="0" fontId="73" fillId="0" borderId="0" xfId="7" applyFont="1"/>
    <xf numFmtId="166" fontId="74" fillId="2" borderId="0" xfId="7" applyNumberFormat="1" applyFont="1" applyFill="1" applyAlignment="1">
      <alignment horizontal="centerContinuous"/>
    </xf>
    <xf numFmtId="0" fontId="74" fillId="2" borderId="0" xfId="7" applyFont="1" applyFill="1" applyAlignment="1">
      <alignment horizontal="centerContinuous"/>
    </xf>
    <xf numFmtId="0" fontId="74" fillId="2" borderId="0" xfId="0" applyFont="1" applyFill="1" applyAlignment="1">
      <alignment horizontal="centerContinuous"/>
    </xf>
    <xf numFmtId="166" fontId="74" fillId="15" borderId="0" xfId="7" applyNumberFormat="1" applyFont="1" applyFill="1" applyAlignment="1">
      <alignment horizontal="centerContinuous"/>
    </xf>
    <xf numFmtId="0" fontId="76" fillId="21" borderId="46" xfId="7" applyFont="1" applyFill="1" applyBorder="1" applyAlignment="1">
      <alignment horizontal="center" vertical="center" wrapText="1"/>
    </xf>
    <xf numFmtId="0" fontId="76" fillId="21" borderId="45" xfId="7" applyFont="1" applyFill="1" applyBorder="1" applyAlignment="1">
      <alignment horizontal="center" vertical="center" wrapText="1"/>
    </xf>
    <xf numFmtId="166" fontId="76" fillId="21" borderId="45" xfId="7" applyNumberFormat="1" applyFont="1" applyFill="1" applyBorder="1" applyAlignment="1">
      <alignment horizontal="center" vertical="center" wrapText="1"/>
    </xf>
    <xf numFmtId="3" fontId="76" fillId="21" borderId="45" xfId="7" applyNumberFormat="1" applyFont="1" applyFill="1" applyBorder="1" applyAlignment="1">
      <alignment horizontal="center" vertical="center" wrapText="1"/>
    </xf>
    <xf numFmtId="0" fontId="70" fillId="2" borderId="0" xfId="7" applyFont="1" applyFill="1"/>
    <xf numFmtId="0" fontId="76" fillId="21" borderId="44" xfId="7" applyFont="1" applyFill="1" applyBorder="1" applyAlignment="1">
      <alignment horizontal="center" vertical="center"/>
    </xf>
    <xf numFmtId="0" fontId="76" fillId="21" borderId="41" xfId="7" applyFont="1" applyFill="1" applyBorder="1" applyAlignment="1">
      <alignment horizontal="centerContinuous" vertical="center"/>
    </xf>
    <xf numFmtId="0" fontId="76" fillId="21" borderId="41" xfId="7" applyFont="1" applyFill="1" applyBorder="1" applyAlignment="1">
      <alignment horizontal="center" vertical="center"/>
    </xf>
    <xf numFmtId="166" fontId="76" fillId="21" borderId="41" xfId="7" applyNumberFormat="1" applyFont="1" applyFill="1" applyBorder="1" applyAlignment="1">
      <alignment horizontal="center" vertical="center"/>
    </xf>
    <xf numFmtId="3" fontId="76" fillId="21" borderId="41" xfId="7" applyNumberFormat="1" applyFont="1" applyFill="1" applyBorder="1" applyAlignment="1">
      <alignment horizontal="center" vertical="center"/>
    </xf>
    <xf numFmtId="0" fontId="70" fillId="15" borderId="10" xfId="7" applyFont="1" applyFill="1" applyBorder="1" applyAlignment="1">
      <alignment horizontal="center"/>
    </xf>
    <xf numFmtId="0" fontId="70" fillId="0" borderId="5" xfId="7" applyFont="1" applyBorder="1"/>
    <xf numFmtId="3" fontId="70" fillId="15" borderId="5" xfId="7" applyNumberFormat="1" applyFont="1" applyFill="1" applyBorder="1" applyAlignment="1">
      <alignment horizontal="center"/>
    </xf>
    <xf numFmtId="167" fontId="70" fillId="15" borderId="10" xfId="7" applyNumberFormat="1" applyFont="1" applyFill="1" applyBorder="1" applyAlignment="1">
      <alignment horizontal="center"/>
    </xf>
    <xf numFmtId="49" fontId="70" fillId="15" borderId="5" xfId="7" applyNumberFormat="1" applyFont="1" applyFill="1" applyBorder="1" applyAlignment="1" applyProtection="1">
      <alignment horizontal="center"/>
      <protection locked="0"/>
    </xf>
    <xf numFmtId="3" fontId="70" fillId="15" borderId="5" xfId="7" applyNumberFormat="1" applyFont="1" applyFill="1" applyBorder="1" applyAlignment="1" applyProtection="1">
      <alignment horizontal="center"/>
      <protection locked="0"/>
    </xf>
    <xf numFmtId="0" fontId="70" fillId="15" borderId="5" xfId="7" applyFont="1" applyFill="1" applyBorder="1"/>
    <xf numFmtId="49" fontId="70" fillId="15" borderId="5" xfId="7" quotePrefix="1" applyNumberFormat="1" applyFont="1" applyFill="1" applyBorder="1" applyAlignment="1" applyProtection="1">
      <alignment horizontal="center"/>
      <protection locked="0"/>
    </xf>
    <xf numFmtId="3" fontId="70" fillId="0" borderId="5" xfId="7" applyNumberFormat="1" applyFont="1" applyBorder="1" applyAlignment="1" applyProtection="1">
      <alignment horizontal="center"/>
      <protection locked="0"/>
    </xf>
    <xf numFmtId="0" fontId="70" fillId="15" borderId="5" xfId="7" quotePrefix="1" applyFont="1" applyFill="1" applyBorder="1" applyAlignment="1">
      <alignment horizontal="left"/>
    </xf>
    <xf numFmtId="0" fontId="70" fillId="0" borderId="5" xfId="7" quotePrefix="1" applyFont="1" applyBorder="1" applyAlignment="1">
      <alignment horizontal="left"/>
    </xf>
    <xf numFmtId="0" fontId="76" fillId="2" borderId="44" xfId="7" applyFont="1" applyFill="1" applyBorder="1" applyAlignment="1">
      <alignment horizontal="center"/>
    </xf>
    <xf numFmtId="0" fontId="76" fillId="15" borderId="45" xfId="7" quotePrefix="1" applyFont="1" applyFill="1" applyBorder="1" applyAlignment="1">
      <alignment horizontal="left"/>
    </xf>
    <xf numFmtId="3" fontId="76" fillId="15" borderId="41" xfId="7" applyNumberFormat="1" applyFont="1" applyFill="1" applyBorder="1" applyAlignment="1">
      <alignment horizontal="center"/>
    </xf>
    <xf numFmtId="15" fontId="76" fillId="15" borderId="44" xfId="7" applyNumberFormat="1" applyFont="1" applyFill="1" applyBorder="1" applyAlignment="1">
      <alignment horizontal="center"/>
    </xf>
    <xf numFmtId="3" fontId="76" fillId="15" borderId="44" xfId="7" applyNumberFormat="1" applyFont="1" applyFill="1" applyBorder="1" applyAlignment="1">
      <alignment horizontal="center"/>
    </xf>
    <xf numFmtId="0" fontId="76" fillId="2" borderId="0" xfId="7" applyFont="1" applyFill="1"/>
    <xf numFmtId="0" fontId="76" fillId="21" borderId="41" xfId="7" applyFont="1" applyFill="1" applyBorder="1" applyAlignment="1">
      <alignment horizontal="left" vertical="center"/>
    </xf>
    <xf numFmtId="170" fontId="76" fillId="21" borderId="41" xfId="3" applyNumberFormat="1" applyFont="1" applyFill="1" applyBorder="1" applyAlignment="1">
      <alignment horizontal="center" vertical="center"/>
    </xf>
    <xf numFmtId="3" fontId="70" fillId="15" borderId="10" xfId="7" applyNumberFormat="1" applyFont="1" applyFill="1" applyBorder="1" applyAlignment="1">
      <alignment horizontal="center"/>
    </xf>
    <xf numFmtId="0" fontId="70" fillId="0" borderId="10" xfId="7" applyFont="1" applyBorder="1" applyAlignment="1">
      <alignment horizontal="center"/>
    </xf>
    <xf numFmtId="3" fontId="70" fillId="15" borderId="48" xfId="7" applyNumberFormat="1" applyFont="1" applyFill="1" applyBorder="1" applyAlignment="1" applyProtection="1">
      <alignment horizontal="center"/>
      <protection locked="0"/>
    </xf>
    <xf numFmtId="0" fontId="79" fillId="0" borderId="10" xfId="7" applyFont="1" applyBorder="1" applyAlignment="1">
      <alignment horizontal="center"/>
    </xf>
    <xf numFmtId="0" fontId="79" fillId="0" borderId="5" xfId="7" quotePrefix="1" applyFont="1" applyBorder="1" applyAlignment="1">
      <alignment horizontal="left"/>
    </xf>
    <xf numFmtId="49" fontId="79" fillId="15" borderId="5" xfId="7" applyNumberFormat="1" applyFont="1" applyFill="1" applyBorder="1" applyAlignment="1" applyProtection="1">
      <alignment horizontal="center"/>
      <protection locked="0"/>
    </xf>
    <xf numFmtId="0" fontId="79" fillId="2" borderId="10" xfId="7" applyFont="1" applyFill="1" applyBorder="1" applyAlignment="1">
      <alignment horizontal="center"/>
    </xf>
    <xf numFmtId="0" fontId="70" fillId="0" borderId="5" xfId="7" applyFont="1" applyBorder="1" applyAlignment="1">
      <alignment horizontal="left"/>
    </xf>
    <xf numFmtId="3" fontId="70" fillId="0" borderId="5" xfId="7" applyNumberFormat="1" applyFont="1" applyBorder="1" applyAlignment="1">
      <alignment horizontal="center"/>
    </xf>
    <xf numFmtId="167" fontId="70" fillId="0" borderId="10" xfId="7" applyNumberFormat="1" applyFont="1" applyBorder="1" applyAlignment="1">
      <alignment horizontal="center"/>
    </xf>
    <xf numFmtId="49" fontId="70" fillId="0" borderId="5" xfId="7" applyNumberFormat="1" applyFont="1" applyBorder="1" applyAlignment="1" applyProtection="1">
      <alignment horizontal="center"/>
      <protection locked="0"/>
    </xf>
    <xf numFmtId="0" fontId="70" fillId="0" borderId="0" xfId="7" applyFont="1" applyAlignment="1">
      <alignment vertical="center"/>
    </xf>
    <xf numFmtId="0" fontId="70" fillId="15" borderId="10" xfId="7" applyFont="1" applyFill="1" applyBorder="1" applyAlignment="1">
      <alignment horizontal="center" vertical="center" wrapText="1"/>
    </xf>
    <xf numFmtId="0" fontId="70" fillId="0" borderId="5" xfId="7" quotePrefix="1" applyFont="1" applyBorder="1" applyAlignment="1">
      <alignment horizontal="left" vertical="center" wrapText="1"/>
    </xf>
    <xf numFmtId="3" fontId="70" fillId="15" borderId="5" xfId="7" applyNumberFormat="1" applyFont="1" applyFill="1" applyBorder="1" applyAlignment="1">
      <alignment horizontal="center" wrapText="1"/>
    </xf>
    <xf numFmtId="167" fontId="70" fillId="15" borderId="10" xfId="7" applyNumberFormat="1" applyFont="1" applyFill="1" applyBorder="1" applyAlignment="1">
      <alignment horizontal="center" wrapText="1"/>
    </xf>
    <xf numFmtId="49" fontId="70" fillId="15" borderId="5" xfId="7" applyNumberFormat="1" applyFont="1" applyFill="1" applyBorder="1" applyAlignment="1" applyProtection="1">
      <alignment horizontal="center" wrapText="1"/>
      <protection locked="0"/>
    </xf>
    <xf numFmtId="3" fontId="70" fillId="15" borderId="5" xfId="7" applyNumberFormat="1" applyFont="1" applyFill="1" applyBorder="1" applyAlignment="1" applyProtection="1">
      <alignment horizontal="center" wrapText="1"/>
      <protection locked="0"/>
    </xf>
    <xf numFmtId="3" fontId="70" fillId="15" borderId="10" xfId="7" applyNumberFormat="1" applyFont="1" applyFill="1" applyBorder="1" applyAlignment="1">
      <alignment horizontal="center" wrapText="1"/>
    </xf>
    <xf numFmtId="0" fontId="70" fillId="2" borderId="0" xfId="7" applyFont="1" applyFill="1" applyAlignment="1">
      <alignment wrapText="1"/>
    </xf>
    <xf numFmtId="0" fontId="76" fillId="15" borderId="44" xfId="7" quotePrefix="1" applyFont="1" applyFill="1" applyBorder="1" applyAlignment="1">
      <alignment horizontal="left"/>
    </xf>
    <xf numFmtId="0" fontId="72" fillId="15" borderId="0" xfId="7" applyFont="1" applyFill="1"/>
    <xf numFmtId="0" fontId="70" fillId="15" borderId="0" xfId="7" applyFont="1" applyFill="1" applyAlignment="1">
      <alignment horizontal="center"/>
    </xf>
    <xf numFmtId="0" fontId="76" fillId="15" borderId="0" xfId="7" quotePrefix="1" applyFont="1" applyFill="1" applyAlignment="1">
      <alignment horizontal="center"/>
    </xf>
    <xf numFmtId="3" fontId="70" fillId="15" borderId="0" xfId="7" applyNumberFormat="1" applyFont="1" applyFill="1" applyAlignment="1">
      <alignment horizontal="center"/>
    </xf>
    <xf numFmtId="15" fontId="70" fillId="15" borderId="0" xfId="7" applyNumberFormat="1" applyFont="1" applyFill="1" applyAlignment="1">
      <alignment horizontal="center"/>
    </xf>
    <xf numFmtId="3" fontId="76" fillId="15" borderId="0" xfId="7" applyNumberFormat="1" applyFont="1" applyFill="1" applyAlignment="1">
      <alignment horizontal="center"/>
    </xf>
    <xf numFmtId="0" fontId="73" fillId="15" borderId="0" xfId="7" applyFont="1" applyFill="1"/>
    <xf numFmtId="0" fontId="74" fillId="15" borderId="0" xfId="7" applyFont="1" applyFill="1" applyAlignment="1">
      <alignment horizontal="centerContinuous"/>
    </xf>
    <xf numFmtId="0" fontId="74" fillId="15" borderId="0" xfId="0" applyFont="1" applyFill="1" applyAlignment="1">
      <alignment horizontal="centerContinuous"/>
    </xf>
    <xf numFmtId="0" fontId="76" fillId="21" borderId="44" xfId="7" applyFont="1" applyFill="1" applyBorder="1" applyAlignment="1">
      <alignment horizontal="center" vertical="center" wrapText="1"/>
    </xf>
    <xf numFmtId="166" fontId="76" fillId="21" borderId="44" xfId="7" applyNumberFormat="1" applyFont="1" applyFill="1" applyBorder="1" applyAlignment="1">
      <alignment horizontal="center" vertical="center" wrapText="1"/>
    </xf>
    <xf numFmtId="3" fontId="76" fillId="21" borderId="44" xfId="7" applyNumberFormat="1" applyFont="1" applyFill="1" applyBorder="1" applyAlignment="1">
      <alignment horizontal="center" vertical="center" wrapText="1"/>
    </xf>
    <xf numFmtId="0" fontId="70" fillId="0" borderId="5" xfId="7" applyFont="1" applyBorder="1" applyAlignment="1">
      <alignment horizontal="left" wrapText="1"/>
    </xf>
    <xf numFmtId="3" fontId="70" fillId="15" borderId="5" xfId="7" applyNumberFormat="1" applyFont="1" applyFill="1" applyBorder="1" applyAlignment="1">
      <alignment horizontal="center" vertical="center"/>
    </xf>
    <xf numFmtId="0" fontId="70" fillId="2" borderId="44" xfId="7" applyFont="1" applyFill="1" applyBorder="1" applyAlignment="1">
      <alignment horizontal="center"/>
    </xf>
    <xf numFmtId="3" fontId="70" fillId="15" borderId="41" xfId="7" applyNumberFormat="1" applyFont="1" applyFill="1" applyBorder="1" applyAlignment="1">
      <alignment horizontal="center"/>
    </xf>
    <xf numFmtId="15" fontId="70" fillId="15" borderId="44" xfId="7" applyNumberFormat="1" applyFont="1" applyFill="1" applyBorder="1" applyAlignment="1">
      <alignment horizontal="center"/>
    </xf>
    <xf numFmtId="3" fontId="76" fillId="0" borderId="41" xfId="7" applyNumberFormat="1" applyFont="1" applyBorder="1" applyAlignment="1">
      <alignment horizontal="center"/>
    </xf>
    <xf numFmtId="0" fontId="70" fillId="15" borderId="10" xfId="7" applyFont="1" applyFill="1" applyBorder="1" applyAlignment="1">
      <alignment horizontal="center" vertical="center"/>
    </xf>
    <xf numFmtId="0" fontId="70" fillId="0" borderId="5" xfId="7" applyFont="1" applyBorder="1" applyAlignment="1">
      <alignment vertical="center"/>
    </xf>
    <xf numFmtId="167" fontId="70" fillId="15" borderId="10" xfId="7" applyNumberFormat="1" applyFont="1" applyFill="1" applyBorder="1" applyAlignment="1">
      <alignment horizontal="center" vertical="center"/>
    </xf>
    <xf numFmtId="49" fontId="79" fillId="15" borderId="10" xfId="7" quotePrefix="1" applyNumberFormat="1" applyFont="1" applyFill="1" applyBorder="1" applyAlignment="1" applyProtection="1">
      <alignment horizontal="center" vertical="center" wrapText="1"/>
      <protection locked="0"/>
    </xf>
    <xf numFmtId="3" fontId="70" fillId="15" borderId="5" xfId="7" applyNumberFormat="1" applyFont="1" applyFill="1" applyBorder="1" applyAlignment="1" applyProtection="1">
      <alignment horizontal="center" vertical="center"/>
      <protection locked="0"/>
    </xf>
    <xf numFmtId="3" fontId="70" fillId="15" borderId="10" xfId="7" applyNumberFormat="1" applyFont="1" applyFill="1" applyBorder="1" applyAlignment="1">
      <alignment horizontal="center" vertical="center"/>
    </xf>
    <xf numFmtId="0" fontId="70" fillId="0" borderId="5" xfId="7" quotePrefix="1" applyFont="1" applyBorder="1" applyAlignment="1">
      <alignment horizontal="left" vertical="top" wrapText="1"/>
    </xf>
    <xf numFmtId="167" fontId="70" fillId="15" borderId="10" xfId="7" quotePrefix="1" applyNumberFormat="1" applyFont="1" applyFill="1" applyBorder="1" applyAlignment="1">
      <alignment horizontal="center"/>
    </xf>
    <xf numFmtId="49" fontId="79" fillId="15" borderId="5" xfId="7" quotePrefix="1" applyNumberFormat="1" applyFont="1" applyFill="1" applyBorder="1" applyAlignment="1" applyProtection="1">
      <alignment horizontal="center"/>
      <protection locked="0"/>
    </xf>
    <xf numFmtId="0" fontId="70" fillId="0" borderId="5" xfId="7" applyFont="1" applyBorder="1" applyAlignment="1">
      <alignment horizontal="left" vertical="center" wrapText="1"/>
    </xf>
    <xf numFmtId="0" fontId="70" fillId="15" borderId="10" xfId="7" quotePrefix="1" applyFont="1" applyFill="1" applyBorder="1" applyAlignment="1">
      <alignment horizontal="center"/>
    </xf>
    <xf numFmtId="0" fontId="81" fillId="2" borderId="0" xfId="7" applyFont="1" applyFill="1"/>
    <xf numFmtId="0" fontId="70" fillId="2" borderId="46" xfId="7" applyFont="1" applyFill="1" applyBorder="1" applyAlignment="1">
      <alignment horizontal="center"/>
    </xf>
    <xf numFmtId="3" fontId="70" fillId="2" borderId="45" xfId="7" applyNumberFormat="1" applyFont="1" applyFill="1" applyBorder="1" applyAlignment="1">
      <alignment horizontal="center"/>
    </xf>
    <xf numFmtId="15" fontId="70" fillId="2" borderId="46" xfId="7" applyNumberFormat="1" applyFont="1" applyFill="1" applyBorder="1" applyAlignment="1">
      <alignment horizontal="center"/>
    </xf>
    <xf numFmtId="3" fontId="76" fillId="2" borderId="45" xfId="7" applyNumberFormat="1" applyFont="1" applyFill="1" applyBorder="1" applyAlignment="1">
      <alignment horizontal="center"/>
    </xf>
    <xf numFmtId="3" fontId="76" fillId="15" borderId="45" xfId="7" applyNumberFormat="1" applyFont="1" applyFill="1" applyBorder="1" applyAlignment="1">
      <alignment horizontal="center"/>
    </xf>
    <xf numFmtId="3" fontId="76" fillId="15" borderId="46" xfId="7" applyNumberFormat="1" applyFont="1" applyFill="1" applyBorder="1" applyAlignment="1">
      <alignment horizontal="center"/>
    </xf>
    <xf numFmtId="0" fontId="76" fillId="21" borderId="44" xfId="7" applyFont="1" applyFill="1" applyBorder="1" applyAlignment="1">
      <alignment horizontal="center"/>
    </xf>
    <xf numFmtId="0" fontId="76" fillId="21" borderId="44" xfId="7" applyFont="1" applyFill="1" applyBorder="1" applyAlignment="1">
      <alignment horizontal="left"/>
    </xf>
    <xf numFmtId="3" fontId="76" fillId="21" borderId="44" xfId="7" applyNumberFormat="1" applyFont="1" applyFill="1" applyBorder="1" applyAlignment="1">
      <alignment horizontal="center"/>
    </xf>
    <xf numFmtId="3" fontId="76" fillId="21" borderId="44" xfId="3" applyNumberFormat="1" applyFont="1" applyFill="1" applyBorder="1" applyAlignment="1">
      <alignment horizontal="center"/>
    </xf>
    <xf numFmtId="0" fontId="82" fillId="2" borderId="0" xfId="7" applyFont="1" applyFill="1"/>
    <xf numFmtId="3" fontId="70" fillId="15" borderId="10" xfId="7" quotePrefix="1" applyNumberFormat="1" applyFont="1" applyFill="1" applyBorder="1" applyAlignment="1">
      <alignment horizontal="center"/>
    </xf>
    <xf numFmtId="0" fontId="70" fillId="15" borderId="46" xfId="7" applyFont="1" applyFill="1" applyBorder="1" applyAlignment="1">
      <alignment horizontal="center"/>
    </xf>
    <xf numFmtId="0" fontId="70" fillId="0" borderId="45" xfId="7" applyFont="1" applyBorder="1"/>
    <xf numFmtId="3" fontId="70" fillId="15" borderId="45" xfId="7" applyNumberFormat="1" applyFont="1" applyFill="1" applyBorder="1" applyAlignment="1">
      <alignment horizontal="center"/>
    </xf>
    <xf numFmtId="167" fontId="70" fillId="15" borderId="44" xfId="7" applyNumberFormat="1" applyFont="1" applyFill="1" applyBorder="1" applyAlignment="1">
      <alignment horizontal="center"/>
    </xf>
    <xf numFmtId="0" fontId="70" fillId="0" borderId="45" xfId="7" quotePrefix="1" applyFont="1" applyBorder="1"/>
    <xf numFmtId="164" fontId="76" fillId="15" borderId="45" xfId="7" applyNumberFormat="1" applyFont="1" applyFill="1" applyBorder="1" applyAlignment="1">
      <alignment horizontal="center" vertical="center"/>
    </xf>
    <xf numFmtId="0" fontId="78" fillId="15" borderId="0" xfId="7" quotePrefix="1" applyFont="1" applyFill="1" applyAlignment="1">
      <alignment horizontal="right" vertical="top"/>
    </xf>
    <xf numFmtId="0" fontId="70" fillId="15" borderId="0" xfId="7" applyFont="1" applyFill="1" applyAlignment="1">
      <alignment horizontal="left" vertical="center" wrapText="1"/>
    </xf>
    <xf numFmtId="0" fontId="70" fillId="15" borderId="0" xfId="7" applyFont="1" applyFill="1" applyAlignment="1">
      <alignment vertical="center"/>
    </xf>
    <xf numFmtId="0" fontId="70" fillId="15" borderId="0" xfId="7" applyFont="1" applyFill="1" applyAlignment="1">
      <alignment vertical="center" wrapText="1"/>
    </xf>
    <xf numFmtId="166" fontId="70" fillId="0" borderId="0" xfId="7" applyNumberFormat="1" applyFont="1" applyAlignment="1">
      <alignment horizontal="center"/>
    </xf>
    <xf numFmtId="37" fontId="70" fillId="0" borderId="0" xfId="7" applyNumberFormat="1" applyFont="1" applyAlignment="1">
      <alignment horizontal="center"/>
    </xf>
    <xf numFmtId="37" fontId="70" fillId="15" borderId="0" xfId="7" applyNumberFormat="1" applyFont="1" applyFill="1" applyAlignment="1">
      <alignment horizontal="center"/>
    </xf>
    <xf numFmtId="0" fontId="83" fillId="0" borderId="0" xfId="0" applyFont="1"/>
    <xf numFmtId="0" fontId="70" fillId="0" borderId="0" xfId="0" applyFont="1" applyAlignment="1">
      <alignment vertical="center"/>
    </xf>
    <xf numFmtId="0" fontId="70" fillId="15" borderId="0" xfId="7" applyFont="1" applyFill="1" applyAlignment="1">
      <alignment horizontal="left" vertical="center" wrapText="1"/>
    </xf>
    <xf numFmtId="49" fontId="75" fillId="15" borderId="19" xfId="7" applyNumberFormat="1" applyFont="1" applyFill="1" applyBorder="1" applyAlignment="1">
      <alignment horizontal="center"/>
    </xf>
    <xf numFmtId="0" fontId="70" fillId="15" borderId="0" xfId="7" applyFont="1" applyFill="1" applyAlignment="1">
      <alignment wrapText="1"/>
    </xf>
    <xf numFmtId="0" fontId="71" fillId="2" borderId="0" xfId="7" applyFont="1" applyFill="1" applyAlignment="1">
      <alignment horizontal="center"/>
    </xf>
    <xf numFmtId="0" fontId="80" fillId="15" borderId="0" xfId="7" applyFont="1" applyFill="1" applyAlignment="1">
      <alignment horizontal="center"/>
    </xf>
    <xf numFmtId="3" fontId="53" fillId="0" borderId="49" xfId="0" quotePrefix="1" applyNumberFormat="1" applyFont="1" applyBorder="1" applyAlignment="1">
      <alignment horizontal="center" vertical="center"/>
    </xf>
    <xf numFmtId="3" fontId="38" fillId="0" borderId="0" xfId="0" quotePrefix="1" applyNumberFormat="1" applyFont="1" applyAlignment="1">
      <alignment horizontal="center" vertical="center"/>
    </xf>
    <xf numFmtId="3" fontId="38" fillId="0" borderId="0" xfId="0" applyNumberFormat="1" applyFont="1" applyAlignment="1">
      <alignment horizontal="center" vertical="center"/>
    </xf>
    <xf numFmtId="0" fontId="54" fillId="2" borderId="0" xfId="0" quotePrefix="1" applyFont="1" applyFill="1" applyAlignment="1">
      <alignment horizontal="center"/>
    </xf>
    <xf numFmtId="0" fontId="54" fillId="2" borderId="25" xfId="0" quotePrefix="1" applyFont="1" applyFill="1" applyBorder="1" applyAlignment="1">
      <alignment horizontal="center"/>
    </xf>
    <xf numFmtId="3" fontId="68" fillId="14" borderId="1" xfId="0" quotePrefix="1" applyNumberFormat="1" applyFont="1" applyFill="1" applyBorder="1" applyAlignment="1">
      <alignment horizontal="center" vertical="center"/>
    </xf>
    <xf numFmtId="3" fontId="68" fillId="14" borderId="4" xfId="0" quotePrefix="1" applyNumberFormat="1" applyFont="1" applyFill="1" applyBorder="1" applyAlignment="1">
      <alignment horizontal="center" vertical="center"/>
    </xf>
    <xf numFmtId="3" fontId="68" fillId="14" borderId="7" xfId="0" quotePrefix="1" applyNumberFormat="1" applyFont="1" applyFill="1" applyBorder="1" applyAlignment="1">
      <alignment horizontal="center" vertical="center"/>
    </xf>
    <xf numFmtId="3" fontId="68" fillId="14" borderId="12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3" fontId="54" fillId="0" borderId="0" xfId="0" applyNumberFormat="1" applyFont="1" applyAlignment="1">
      <alignment horizontal="center" vertical="center"/>
    </xf>
    <xf numFmtId="3" fontId="54" fillId="0" borderId="0" xfId="0" quotePrefix="1" applyNumberFormat="1" applyFont="1" applyAlignment="1">
      <alignment horizontal="center" vertical="center"/>
    </xf>
    <xf numFmtId="0" fontId="51" fillId="0" borderId="0" xfId="0" quotePrefix="1" applyFont="1" applyAlignment="1">
      <alignment horizontal="center"/>
    </xf>
    <xf numFmtId="0" fontId="48" fillId="0" borderId="0" xfId="0" applyFont="1" applyAlignment="1">
      <alignment horizontal="center"/>
    </xf>
    <xf numFmtId="0" fontId="48" fillId="6" borderId="50" xfId="0" quotePrefix="1" applyFont="1" applyFill="1" applyBorder="1" applyAlignment="1">
      <alignment horizontal="center" vertical="center"/>
    </xf>
    <xf numFmtId="0" fontId="48" fillId="6" borderId="51" xfId="0" quotePrefix="1" applyFont="1" applyFill="1" applyBorder="1" applyAlignment="1">
      <alignment horizontal="center" vertical="center"/>
    </xf>
    <xf numFmtId="0" fontId="48" fillId="6" borderId="28" xfId="0" applyFont="1" applyFill="1" applyBorder="1" applyAlignment="1">
      <alignment horizontal="center"/>
    </xf>
    <xf numFmtId="0" fontId="48" fillId="6" borderId="30" xfId="0" applyFont="1" applyFill="1" applyBorder="1" applyAlignment="1">
      <alignment horizontal="center"/>
    </xf>
    <xf numFmtId="0" fontId="48" fillId="8" borderId="50" xfId="0" quotePrefix="1" applyFont="1" applyFill="1" applyBorder="1" applyAlignment="1">
      <alignment horizontal="center" vertical="center"/>
    </xf>
    <xf numFmtId="0" fontId="48" fillId="8" borderId="51" xfId="0" quotePrefix="1" applyFont="1" applyFill="1" applyBorder="1" applyAlignment="1">
      <alignment horizontal="center" vertical="center"/>
    </xf>
    <xf numFmtId="0" fontId="48" fillId="8" borderId="28" xfId="0" applyFont="1" applyFill="1" applyBorder="1" applyAlignment="1">
      <alignment horizontal="center"/>
    </xf>
    <xf numFmtId="0" fontId="48" fillId="8" borderId="30" xfId="0" applyFont="1" applyFill="1" applyBorder="1" applyAlignment="1">
      <alignment horizontal="center"/>
    </xf>
    <xf numFmtId="0" fontId="48" fillId="11" borderId="28" xfId="0" applyFont="1" applyFill="1" applyBorder="1" applyAlignment="1">
      <alignment horizontal="center"/>
    </xf>
    <xf numFmtId="0" fontId="48" fillId="11" borderId="30" xfId="0" applyFont="1" applyFill="1" applyBorder="1" applyAlignment="1">
      <alignment horizontal="center"/>
    </xf>
    <xf numFmtId="0" fontId="48" fillId="7" borderId="50" xfId="0" quotePrefix="1" applyFont="1" applyFill="1" applyBorder="1" applyAlignment="1">
      <alignment horizontal="center" vertical="center"/>
    </xf>
    <xf numFmtId="0" fontId="48" fillId="7" borderId="51" xfId="0" quotePrefix="1" applyFont="1" applyFill="1" applyBorder="1" applyAlignment="1">
      <alignment horizontal="center" vertical="center"/>
    </xf>
    <xf numFmtId="0" fontId="48" fillId="7" borderId="28" xfId="0" applyFont="1" applyFill="1" applyBorder="1" applyAlignment="1">
      <alignment horizontal="center"/>
    </xf>
    <xf numFmtId="0" fontId="48" fillId="7" borderId="30" xfId="0" applyFont="1" applyFill="1" applyBorder="1" applyAlignment="1">
      <alignment horizontal="center"/>
    </xf>
    <xf numFmtId="0" fontId="48" fillId="10" borderId="28" xfId="0" applyFont="1" applyFill="1" applyBorder="1" applyAlignment="1">
      <alignment horizontal="center"/>
    </xf>
    <xf numFmtId="0" fontId="48" fillId="10" borderId="30" xfId="0" applyFont="1" applyFill="1" applyBorder="1" applyAlignment="1">
      <alignment horizontal="center"/>
    </xf>
    <xf numFmtId="0" fontId="48" fillId="5" borderId="42" xfId="0" quotePrefix="1" applyFont="1" applyFill="1" applyBorder="1" applyAlignment="1">
      <alignment horizontal="center" vertical="center"/>
    </xf>
    <xf numFmtId="0" fontId="48" fillId="5" borderId="24" xfId="0" quotePrefix="1" applyFont="1" applyFill="1" applyBorder="1" applyAlignment="1">
      <alignment horizontal="center" vertical="center"/>
    </xf>
    <xf numFmtId="0" fontId="48" fillId="17" borderId="28" xfId="0" applyFont="1" applyFill="1" applyBorder="1" applyAlignment="1">
      <alignment horizontal="center"/>
    </xf>
    <xf numFmtId="0" fontId="48" fillId="17" borderId="30" xfId="0" applyFont="1" applyFill="1" applyBorder="1" applyAlignment="1">
      <alignment horizontal="center"/>
    </xf>
    <xf numFmtId="0" fontId="48" fillId="16" borderId="28" xfId="0" applyFont="1" applyFill="1" applyBorder="1" applyAlignment="1">
      <alignment horizontal="center"/>
    </xf>
    <xf numFmtId="0" fontId="48" fillId="16" borderId="30" xfId="0" applyFont="1" applyFill="1" applyBorder="1" applyAlignment="1">
      <alignment horizontal="center"/>
    </xf>
    <xf numFmtId="0" fontId="48" fillId="20" borderId="28" xfId="0" applyFont="1" applyFill="1" applyBorder="1" applyAlignment="1">
      <alignment horizontal="center"/>
    </xf>
    <xf numFmtId="0" fontId="48" fillId="20" borderId="30" xfId="0" applyFont="1" applyFill="1" applyBorder="1" applyAlignment="1">
      <alignment horizontal="center"/>
    </xf>
    <xf numFmtId="49" fontId="70" fillId="15" borderId="5" xfId="7" applyNumberFormat="1" applyFont="1" applyFill="1" applyBorder="1" applyAlignment="1" applyProtection="1">
      <alignment horizontal="center" vertical="center"/>
      <protection locked="0"/>
    </xf>
  </cellXfs>
  <cellStyles count="8">
    <cellStyle name="Euro" xfId="1" xr:uid="{00000000-0005-0000-0000-000000000000}"/>
    <cellStyle name="Euro 2" xfId="2" xr:uid="{00000000-0005-0000-0000-000001000000}"/>
    <cellStyle name="Millares" xfId="3" builtinId="3"/>
    <cellStyle name="Millares 2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Normal_MAR97-E" xfId="7" xr:uid="{00000000-0005-0000-0000-000007000000}"/>
  </cellStyles>
  <dxfs count="0"/>
  <tableStyles count="0" defaultTableStyle="TableStyleMedium9" defaultPivotStyle="PivotStyleLight16"/>
  <colors>
    <mruColors>
      <color rgb="FF00FF00"/>
      <color rgb="FFFFCC00"/>
      <color rgb="FF33CCCC"/>
      <color rgb="FF00CC99"/>
      <color rgb="FFE8A938"/>
      <color rgb="FFF0C730"/>
      <color rgb="FF27F986"/>
      <color rgb="FFFA7F72"/>
      <color rgb="FFF96151"/>
      <color rgb="FFFB8D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es-HN"/>
              <a:t>NUMERO DE OFICINAS POR DEPARTAMENTO SISTEMA BANCARIO</a:t>
            </a:r>
          </a:p>
        </c:rich>
      </c:tx>
      <c:layout>
        <c:manualLayout>
          <c:xMode val="edge"/>
          <c:yMode val="edge"/>
          <c:x val="0.20061262457135387"/>
          <c:y val="1.4519056261343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2312404287902"/>
          <c:y val="0.10344827586206896"/>
          <c:w val="0.85911179173047469"/>
          <c:h val="0.71506352087114333"/>
        </c:manualLayout>
      </c:layout>
      <c:lineChart>
        <c:grouping val="standard"/>
        <c:varyColors val="0"/>
        <c:ser>
          <c:idx val="0"/>
          <c:order val="0"/>
          <c:tx>
            <c:strRef>
              <c:f>'OFICINAS POR DEPTO.'!$A$1:$G$1</c:f>
              <c:strCache>
                <c:ptCount val="7"/>
                <c:pt idx="0">
                  <c:v>NUMERO DE OFICINAS POR DEPARTAMENTO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Pt>
            <c:idx val="1"/>
            <c:bubble3D val="0"/>
            <c:spPr>
              <a:ln w="12700">
                <a:solidFill>
                  <a:srgbClr val="FFFF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87C-4D1C-B9B9-48348E90F755}"/>
              </c:ext>
            </c:extLst>
          </c:dPt>
          <c:dPt>
            <c:idx val="2"/>
            <c:bubble3D val="0"/>
            <c:spPr>
              <a:ln w="12700">
                <a:solidFill>
                  <a:srgbClr val="FFFF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87C-4D1C-B9B9-48348E90F755}"/>
              </c:ext>
            </c:extLst>
          </c:dPt>
          <c:dPt>
            <c:idx val="3"/>
            <c:bubble3D val="0"/>
            <c:spPr>
              <a:ln w="12700">
                <a:solidFill>
                  <a:srgbClr val="FFFF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87C-4D1C-B9B9-48348E90F755}"/>
              </c:ext>
            </c:extLst>
          </c:dPt>
          <c:dPt>
            <c:idx val="4"/>
            <c:bubble3D val="0"/>
            <c:spPr>
              <a:ln w="12700">
                <a:solidFill>
                  <a:srgbClr val="FFFF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87C-4D1C-B9B9-48348E90F755}"/>
              </c:ext>
            </c:extLst>
          </c:dPt>
          <c:dPt>
            <c:idx val="5"/>
            <c:bubble3D val="0"/>
            <c:spPr>
              <a:ln w="12700">
                <a:solidFill>
                  <a:srgbClr val="FFFF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87C-4D1C-B9B9-48348E90F755}"/>
              </c:ext>
            </c:extLst>
          </c:dPt>
          <c:cat>
            <c:numRef>
              <c:f>'OFICINAS POR DEPTO.'!$B$4:$G$4</c:f>
              <c:numCache>
                <c:formatCode>General</c:formatCode>
                <c:ptCount val="6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2009</c:v>
                </c:pt>
              </c:numCache>
            </c:numRef>
          </c:cat>
          <c:val>
            <c:numRef>
              <c:f>'OFICINAS POR DEPTO.'!$B$24:$G$24</c:f>
              <c:numCache>
                <c:formatCode>#,##0</c:formatCode>
                <c:ptCount val="6"/>
                <c:pt idx="0">
                  <c:v>815</c:v>
                </c:pt>
                <c:pt idx="1">
                  <c:v>843</c:v>
                </c:pt>
                <c:pt idx="2">
                  <c:v>970</c:v>
                </c:pt>
                <c:pt idx="3">
                  <c:v>1169</c:v>
                </c:pt>
                <c:pt idx="4">
                  <c:v>1505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87C-4D1C-B9B9-48348E90F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576863"/>
        <c:axId val="1"/>
      </c:lineChart>
      <c:catAx>
        <c:axId val="1092576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300"/>
          <c:min val="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es-419"/>
          </a:p>
        </c:txPr>
        <c:crossAx val="1092576863"/>
        <c:crosses val="autoZero"/>
        <c:crossBetween val="between"/>
        <c:majorUnit val="50"/>
      </c:valAx>
      <c:spPr>
        <a:gradFill rotWithShape="0">
          <a:gsLst>
            <a:gs pos="0">
              <a:srgbClr val="008080"/>
            </a:gs>
            <a:gs pos="100000">
              <a:srgbClr val="008080">
                <a:gamma/>
                <a:tint val="41176"/>
                <a:invGamma/>
              </a:srgbClr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stretch>
        <a:fillRect/>
      </a:stretch>
    </a:blip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419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134230</xdr:colOff>
      <xdr:row>1</xdr:row>
      <xdr:rowOff>76785</xdr:rowOff>
    </xdr:from>
    <xdr:to>
      <xdr:col>2</xdr:col>
      <xdr:colOff>742657</xdr:colOff>
      <xdr:row>4</xdr:row>
      <xdr:rowOff>248326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63FA5E21-6FAC-9A14-2CB5-0DE798B584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41" t="11542" r="8655" b="11664"/>
        <a:stretch>
          <a:fillRect/>
        </a:stretch>
      </xdr:blipFill>
      <xdr:spPr>
        <a:xfrm>
          <a:off x="134230" y="76785"/>
          <a:ext cx="943707" cy="8725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16</xdr:col>
      <xdr:colOff>95250</xdr:colOff>
      <xdr:row>21</xdr:row>
      <xdr:rowOff>114300</xdr:rowOff>
    </xdr:to>
    <xdr:graphicFrame macro="">
      <xdr:nvGraphicFramePr>
        <xdr:cNvPr id="15810322" name="Chart 2">
          <a:extLst>
            <a:ext uri="{FF2B5EF4-FFF2-40B4-BE49-F238E27FC236}">
              <a16:creationId xmlns:a16="http://schemas.microsoft.com/office/drawing/2014/main" id="{00000000-0008-0000-0600-0000123FF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9"/>
  <sheetViews>
    <sheetView topLeftCell="A49" workbookViewId="0">
      <selection activeCell="C20" sqref="C20"/>
    </sheetView>
  </sheetViews>
  <sheetFormatPr baseColWidth="10" defaultColWidth="9.109375" defaultRowHeight="13.8"/>
  <cols>
    <col min="1" max="1" width="45.6640625" style="258" customWidth="1"/>
    <col min="2" max="6" width="16.6640625" style="258" customWidth="1"/>
    <col min="7" max="16384" width="9.109375" style="258"/>
  </cols>
  <sheetData>
    <row r="1" spans="1:6" ht="30.75" customHeight="1" thickBot="1">
      <c r="A1" s="552" t="s">
        <v>217</v>
      </c>
      <c r="B1" s="552"/>
      <c r="C1" s="552"/>
      <c r="D1" s="552"/>
      <c r="E1" s="552"/>
      <c r="F1" s="552"/>
    </row>
    <row r="2" spans="1:6" ht="15.75" customHeight="1" thickTop="1" thickBot="1"/>
    <row r="3" spans="1:6" s="259" customFormat="1" ht="27.9" customHeight="1" thickBot="1">
      <c r="A3" s="274" t="s">
        <v>218</v>
      </c>
      <c r="B3" s="275">
        <v>1996</v>
      </c>
      <c r="C3" s="275">
        <v>1997</v>
      </c>
      <c r="D3" s="275">
        <v>1998</v>
      </c>
      <c r="E3" s="275">
        <v>1999</v>
      </c>
      <c r="F3" s="276" t="s">
        <v>294</v>
      </c>
    </row>
    <row r="4" spans="1:6" ht="31.5" customHeight="1">
      <c r="A4" s="272" t="s">
        <v>82</v>
      </c>
      <c r="B4" s="262">
        <f>SUM(B5:B9)</f>
        <v>778</v>
      </c>
      <c r="C4" s="262">
        <f>SUM(C5:C9)</f>
        <v>934</v>
      </c>
      <c r="D4" s="262">
        <f>SUM(D5:D9)</f>
        <v>1093</v>
      </c>
      <c r="E4" s="262">
        <f>SUM(E5:E9)</f>
        <v>1113</v>
      </c>
      <c r="F4" s="273">
        <f>SUM(F5:F9)</f>
        <v>23043</v>
      </c>
    </row>
    <row r="5" spans="1:6" ht="26.25" customHeight="1">
      <c r="A5" s="266" t="s">
        <v>219</v>
      </c>
      <c r="B5" s="261">
        <v>22</v>
      </c>
      <c r="C5" s="261">
        <v>22</v>
      </c>
      <c r="D5" s="261">
        <v>23</v>
      </c>
      <c r="E5" s="261">
        <f>+'1999'!E36</f>
        <v>22</v>
      </c>
      <c r="F5" s="267">
        <f>+REPORTE!F23</f>
        <v>15</v>
      </c>
    </row>
    <row r="6" spans="1:6" ht="21.9" customHeight="1">
      <c r="A6" s="266" t="s">
        <v>220</v>
      </c>
      <c r="B6" s="261">
        <v>70</v>
      </c>
      <c r="C6" s="261">
        <v>73</v>
      </c>
      <c r="D6" s="261">
        <v>76</v>
      </c>
      <c r="E6" s="261">
        <f>+'1999'!F36</f>
        <v>74</v>
      </c>
      <c r="F6" s="267">
        <f>+REPORTE!G23</f>
        <v>41</v>
      </c>
    </row>
    <row r="7" spans="1:6" ht="21.9" customHeight="1">
      <c r="A7" s="266" t="s">
        <v>24</v>
      </c>
      <c r="B7" s="261">
        <v>416</v>
      </c>
      <c r="C7" s="261">
        <v>442</v>
      </c>
      <c r="D7" s="261">
        <v>514</v>
      </c>
      <c r="E7" s="261">
        <f>+'1999'!G36</f>
        <v>561</v>
      </c>
      <c r="F7" s="267">
        <f>+REPORTE!H23</f>
        <v>823</v>
      </c>
    </row>
    <row r="8" spans="1:6" ht="21.9" customHeight="1">
      <c r="A8" s="266" t="s">
        <v>221</v>
      </c>
      <c r="B8" s="261">
        <v>187</v>
      </c>
      <c r="C8" s="261">
        <v>271</v>
      </c>
      <c r="D8" s="261">
        <v>314</v>
      </c>
      <c r="E8" s="261">
        <f>+'1999'!H36</f>
        <v>327</v>
      </c>
      <c r="F8" s="267">
        <f>+REPORTE!I23</f>
        <v>351</v>
      </c>
    </row>
    <row r="9" spans="1:6" ht="21.9" customHeight="1">
      <c r="A9" s="266" t="s">
        <v>222</v>
      </c>
      <c r="B9" s="261">
        <v>83</v>
      </c>
      <c r="C9" s="261">
        <v>126</v>
      </c>
      <c r="D9" s="261">
        <v>166</v>
      </c>
      <c r="E9" s="261">
        <f>+'1999'!I36</f>
        <v>129</v>
      </c>
      <c r="F9" s="267">
        <f>+REPORTE!J23</f>
        <v>21813</v>
      </c>
    </row>
    <row r="10" spans="1:6" ht="30.75" customHeight="1">
      <c r="A10" s="268" t="s">
        <v>111</v>
      </c>
      <c r="B10" s="263">
        <f>SUM(B11:B15)</f>
        <v>61</v>
      </c>
      <c r="C10" s="263">
        <f>SUM(C11:C15)</f>
        <v>66</v>
      </c>
      <c r="D10" s="263">
        <f>SUM(D11:D15)</f>
        <v>66</v>
      </c>
      <c r="E10" s="263">
        <f>SUM(E11:E15)</f>
        <v>43</v>
      </c>
      <c r="F10" s="265">
        <f>SUM(F11:F15)</f>
        <v>44</v>
      </c>
    </row>
    <row r="11" spans="1:6" ht="24.75" customHeight="1">
      <c r="A11" s="266" t="s">
        <v>219</v>
      </c>
      <c r="B11" s="261">
        <v>3</v>
      </c>
      <c r="C11" s="261">
        <v>3</v>
      </c>
      <c r="D11" s="261">
        <v>3</v>
      </c>
      <c r="E11" s="261">
        <f>+'1999'!E43</f>
        <v>3</v>
      </c>
      <c r="F11" s="267">
        <f>+REPORTE!F28</f>
        <v>3</v>
      </c>
    </row>
    <row r="12" spans="1:6" ht="21.9" customHeight="1">
      <c r="A12" s="266" t="s">
        <v>220</v>
      </c>
      <c r="B12" s="261">
        <v>5</v>
      </c>
      <c r="C12" s="261">
        <v>5</v>
      </c>
      <c r="D12" s="261">
        <v>5</v>
      </c>
      <c r="E12" s="261">
        <f>+'1999'!F43</f>
        <v>4</v>
      </c>
      <c r="F12" s="267">
        <f>+REPORTE!G28</f>
        <v>3</v>
      </c>
    </row>
    <row r="13" spans="1:6" ht="21.9" customHeight="1">
      <c r="A13" s="266" t="s">
        <v>24</v>
      </c>
      <c r="B13" s="261">
        <v>25</v>
      </c>
      <c r="C13" s="261">
        <v>25</v>
      </c>
      <c r="D13" s="261">
        <v>25</v>
      </c>
      <c r="E13" s="261">
        <f>+'1999'!G43</f>
        <v>26</v>
      </c>
      <c r="F13" s="267">
        <f>+REPORTE!H28</f>
        <v>37</v>
      </c>
    </row>
    <row r="14" spans="1:6" ht="21.9" customHeight="1">
      <c r="A14" s="266" t="s">
        <v>221</v>
      </c>
      <c r="B14" s="261">
        <v>20</v>
      </c>
      <c r="C14" s="261">
        <v>26</v>
      </c>
      <c r="D14" s="261">
        <v>26</v>
      </c>
      <c r="E14" s="261">
        <f>+'1999'!H43</f>
        <v>10</v>
      </c>
      <c r="F14" s="267">
        <f>+REPORTE!I28</f>
        <v>1</v>
      </c>
    </row>
    <row r="15" spans="1:6" ht="21.9" customHeight="1">
      <c r="A15" s="266" t="s">
        <v>222</v>
      </c>
      <c r="B15" s="261">
        <v>8</v>
      </c>
      <c r="C15" s="261">
        <v>7</v>
      </c>
      <c r="D15" s="261">
        <v>7</v>
      </c>
      <c r="E15" s="261">
        <f>+'1999'!I43</f>
        <v>0</v>
      </c>
      <c r="F15" s="267">
        <f>+REPORTE!J28</f>
        <v>0</v>
      </c>
    </row>
    <row r="16" spans="1:6" ht="31.5" customHeight="1">
      <c r="A16" s="264" t="s">
        <v>118</v>
      </c>
      <c r="B16" s="263">
        <f>SUM(B17:B21)</f>
        <v>85</v>
      </c>
      <c r="C16" s="263">
        <f>SUM(C17:C21)</f>
        <v>94</v>
      </c>
      <c r="D16" s="263">
        <f>SUM(D17:D21)</f>
        <v>170</v>
      </c>
      <c r="E16" s="263">
        <f>SUM(E17:E21)</f>
        <v>167</v>
      </c>
      <c r="F16" s="265" t="e">
        <f>SUM(F17:F21)</f>
        <v>#REF!</v>
      </c>
    </row>
    <row r="17" spans="1:6" ht="26.25" customHeight="1">
      <c r="A17" s="266" t="s">
        <v>219</v>
      </c>
      <c r="B17" s="261">
        <v>4</v>
      </c>
      <c r="C17" s="261">
        <v>4</v>
      </c>
      <c r="D17" s="261">
        <v>4</v>
      </c>
      <c r="E17" s="261">
        <f>+'1999'!E51</f>
        <v>4</v>
      </c>
      <c r="F17" s="267" t="e">
        <f>+REPORTE!#REF!</f>
        <v>#REF!</v>
      </c>
    </row>
    <row r="18" spans="1:6" ht="21.9" customHeight="1">
      <c r="A18" s="266" t="s">
        <v>220</v>
      </c>
      <c r="B18" s="261">
        <v>6</v>
      </c>
      <c r="C18" s="261">
        <v>6</v>
      </c>
      <c r="D18" s="261">
        <v>6</v>
      </c>
      <c r="E18" s="261">
        <f>+'1999'!F51</f>
        <v>9</v>
      </c>
      <c r="F18" s="267" t="e">
        <f>+REPORTE!#REF!</f>
        <v>#REF!</v>
      </c>
    </row>
    <row r="19" spans="1:6" ht="21.9" customHeight="1">
      <c r="A19" s="266" t="s">
        <v>24</v>
      </c>
      <c r="B19" s="261">
        <v>25</v>
      </c>
      <c r="C19" s="261">
        <v>26</v>
      </c>
      <c r="D19" s="261">
        <v>36</v>
      </c>
      <c r="E19" s="261">
        <f>+'1999'!G51</f>
        <v>38</v>
      </c>
      <c r="F19" s="267" t="e">
        <f>+REPORTE!#REF!</f>
        <v>#REF!</v>
      </c>
    </row>
    <row r="20" spans="1:6" ht="21.9" customHeight="1">
      <c r="A20" s="266" t="s">
        <v>221</v>
      </c>
      <c r="B20" s="261">
        <v>47</v>
      </c>
      <c r="C20" s="261">
        <v>54</v>
      </c>
      <c r="D20" s="261">
        <v>92</v>
      </c>
      <c r="E20" s="261">
        <f>+'1999'!H51</f>
        <v>95</v>
      </c>
      <c r="F20" s="267" t="e">
        <f>+REPORTE!#REF!</f>
        <v>#REF!</v>
      </c>
    </row>
    <row r="21" spans="1:6" ht="21.9" customHeight="1">
      <c r="A21" s="266" t="s">
        <v>222</v>
      </c>
      <c r="B21" s="261">
        <v>3</v>
      </c>
      <c r="C21" s="261">
        <v>4</v>
      </c>
      <c r="D21" s="261">
        <v>32</v>
      </c>
      <c r="E21" s="261">
        <f>+'1999'!I51</f>
        <v>21</v>
      </c>
      <c r="F21" s="267" t="e">
        <f>+REPORTE!#REF!</f>
        <v>#REF!</v>
      </c>
    </row>
    <row r="22" spans="1:6" ht="30.75" customHeight="1">
      <c r="A22" s="264" t="s">
        <v>127</v>
      </c>
      <c r="B22" s="263">
        <f>SUM(B23:B27)</f>
        <v>2</v>
      </c>
      <c r="C22" s="263">
        <f>SUM(C23:C27)</f>
        <v>3</v>
      </c>
      <c r="D22" s="263">
        <f>SUM(D23:D27)</f>
        <v>3</v>
      </c>
      <c r="E22" s="263">
        <f>SUM(E23:E27)</f>
        <v>3</v>
      </c>
      <c r="F22" s="265" t="e">
        <f>SUM(F23:F27)</f>
        <v>#REF!</v>
      </c>
    </row>
    <row r="23" spans="1:6" ht="26.25" customHeight="1">
      <c r="A23" s="266" t="s">
        <v>219</v>
      </c>
      <c r="B23" s="261">
        <v>1</v>
      </c>
      <c r="C23" s="261">
        <v>2</v>
      </c>
      <c r="D23" s="261">
        <v>2</v>
      </c>
      <c r="E23" s="261">
        <f>+'1999'!E57</f>
        <v>2</v>
      </c>
      <c r="F23" s="267" t="e">
        <f>+REPORTE!#REF!</f>
        <v>#REF!</v>
      </c>
    </row>
    <row r="24" spans="1:6" ht="21.9" customHeight="1">
      <c r="A24" s="266" t="s">
        <v>220</v>
      </c>
      <c r="B24" s="261">
        <v>0</v>
      </c>
      <c r="C24" s="261">
        <v>0</v>
      </c>
      <c r="D24" s="261">
        <v>0</v>
      </c>
      <c r="E24" s="261">
        <f>+'1999'!F57</f>
        <v>0</v>
      </c>
      <c r="F24" s="267" t="e">
        <f>+REPORTE!#REF!</f>
        <v>#REF!</v>
      </c>
    </row>
    <row r="25" spans="1:6" ht="21.9" customHeight="1">
      <c r="A25" s="266" t="s">
        <v>24</v>
      </c>
      <c r="B25" s="261">
        <v>1</v>
      </c>
      <c r="C25" s="261">
        <v>1</v>
      </c>
      <c r="D25" s="261">
        <v>1</v>
      </c>
      <c r="E25" s="261">
        <f>+'1999'!G57</f>
        <v>1</v>
      </c>
      <c r="F25" s="267" t="e">
        <f>+REPORTE!#REF!</f>
        <v>#REF!</v>
      </c>
    </row>
    <row r="26" spans="1:6" ht="21.9" customHeight="1">
      <c r="A26" s="266" t="s">
        <v>221</v>
      </c>
      <c r="B26" s="261">
        <v>0</v>
      </c>
      <c r="C26" s="261">
        <v>0</v>
      </c>
      <c r="D26" s="261">
        <v>0</v>
      </c>
      <c r="E26" s="261">
        <f>+'1999'!H57</f>
        <v>0</v>
      </c>
      <c r="F26" s="267" t="e">
        <f>+REPORTE!#REF!</f>
        <v>#REF!</v>
      </c>
    </row>
    <row r="27" spans="1:6" ht="21.9" customHeight="1">
      <c r="A27" s="266" t="s">
        <v>222</v>
      </c>
      <c r="B27" s="261">
        <v>0</v>
      </c>
      <c r="C27" s="261">
        <v>0</v>
      </c>
      <c r="D27" s="261">
        <v>0</v>
      </c>
      <c r="E27" s="261">
        <f>+'1999'!I57</f>
        <v>0</v>
      </c>
      <c r="F27" s="267" t="e">
        <f>+REPORTE!#REF!</f>
        <v>#REF!</v>
      </c>
    </row>
    <row r="28" spans="1:6" ht="30.75" customHeight="1">
      <c r="A28" s="264" t="s">
        <v>130</v>
      </c>
      <c r="B28" s="263">
        <f>SUM(B29:B33)</f>
        <v>50</v>
      </c>
      <c r="C28" s="263">
        <f>SUM(C29:C33)</f>
        <v>55</v>
      </c>
      <c r="D28" s="263">
        <f>SUM(D29:D33)</f>
        <v>61</v>
      </c>
      <c r="E28" s="263">
        <f>SUM(E29:E33)</f>
        <v>60</v>
      </c>
      <c r="F28" s="265">
        <f>SUM(F29:F33)</f>
        <v>41</v>
      </c>
    </row>
    <row r="29" spans="1:6" ht="25.5" customHeight="1">
      <c r="A29" s="266" t="s">
        <v>219</v>
      </c>
      <c r="B29" s="261">
        <v>11</v>
      </c>
      <c r="C29" s="261">
        <v>11</v>
      </c>
      <c r="D29" s="261">
        <v>11</v>
      </c>
      <c r="E29" s="261">
        <f>+'1999'!E72</f>
        <v>11</v>
      </c>
      <c r="F29" s="267">
        <f>+REPORTE!F56</f>
        <v>12</v>
      </c>
    </row>
    <row r="30" spans="1:6" ht="21.9" customHeight="1">
      <c r="A30" s="266" t="s">
        <v>220</v>
      </c>
      <c r="B30" s="261">
        <v>11</v>
      </c>
      <c r="C30" s="261">
        <v>12</v>
      </c>
      <c r="D30" s="261">
        <v>15</v>
      </c>
      <c r="E30" s="261">
        <f>+'1999'!F72</f>
        <v>24</v>
      </c>
      <c r="F30" s="267">
        <f>+REPORTE!G56</f>
        <v>3</v>
      </c>
    </row>
    <row r="31" spans="1:6" ht="21.9" customHeight="1">
      <c r="A31" s="266" t="s">
        <v>24</v>
      </c>
      <c r="B31" s="261">
        <v>18</v>
      </c>
      <c r="C31" s="261">
        <v>21</v>
      </c>
      <c r="D31" s="261">
        <v>24</v>
      </c>
      <c r="E31" s="261">
        <f>+'1999'!G72</f>
        <v>19</v>
      </c>
      <c r="F31" s="267">
        <f>+REPORTE!H56</f>
        <v>21</v>
      </c>
    </row>
    <row r="32" spans="1:6" ht="21.9" customHeight="1">
      <c r="A32" s="266" t="s">
        <v>221</v>
      </c>
      <c r="B32" s="261">
        <v>9</v>
      </c>
      <c r="C32" s="261">
        <v>10</v>
      </c>
      <c r="D32" s="261">
        <v>10</v>
      </c>
      <c r="E32" s="261">
        <f>+'1999'!H72</f>
        <v>5</v>
      </c>
      <c r="F32" s="267">
        <f>+REPORTE!I56</f>
        <v>0</v>
      </c>
    </row>
    <row r="33" spans="1:6" ht="21.9" customHeight="1" thickBot="1">
      <c r="A33" s="269" t="s">
        <v>222</v>
      </c>
      <c r="B33" s="270">
        <v>1</v>
      </c>
      <c r="C33" s="270">
        <v>1</v>
      </c>
      <c r="D33" s="270">
        <v>1</v>
      </c>
      <c r="E33" s="270">
        <f>+'1999'!I72</f>
        <v>1</v>
      </c>
      <c r="F33" s="271">
        <f>+REPORTE!J56</f>
        <v>5</v>
      </c>
    </row>
    <row r="34" spans="1:6" ht="21.9" customHeight="1">
      <c r="A34" s="260"/>
      <c r="B34" s="261"/>
      <c r="C34" s="261"/>
      <c r="D34" s="261"/>
      <c r="E34" s="261"/>
      <c r="F34" s="261"/>
    </row>
    <row r="35" spans="1:6" ht="31.5" customHeight="1" thickBot="1">
      <c r="A35" s="552" t="s">
        <v>217</v>
      </c>
      <c r="B35" s="552"/>
      <c r="C35" s="552"/>
      <c r="D35" s="552"/>
      <c r="E35" s="552"/>
      <c r="F35" s="552"/>
    </row>
    <row r="36" spans="1:6" ht="15.75" customHeight="1" thickTop="1" thickBot="1"/>
    <row r="37" spans="1:6" s="259" customFormat="1" ht="27.9" customHeight="1" thickBot="1">
      <c r="A37" s="274" t="s">
        <v>218</v>
      </c>
      <c r="B37" s="275">
        <v>1996</v>
      </c>
      <c r="C37" s="275">
        <v>1997</v>
      </c>
      <c r="D37" s="275">
        <v>1998</v>
      </c>
      <c r="E37" s="275">
        <v>1999</v>
      </c>
      <c r="F37" s="276" t="s">
        <v>295</v>
      </c>
    </row>
    <row r="38" spans="1:6" ht="30.75" customHeight="1">
      <c r="A38" s="272" t="s">
        <v>150</v>
      </c>
      <c r="B38" s="262">
        <f>SUM(B39:B43)</f>
        <v>2</v>
      </c>
      <c r="C38" s="262">
        <f>SUM(C39:C43)</f>
        <v>3</v>
      </c>
      <c r="D38" s="262">
        <f>SUM(D39:D43)</f>
        <v>5</v>
      </c>
      <c r="E38" s="262">
        <f>SUM(E39:E43)</f>
        <v>6</v>
      </c>
      <c r="F38" s="273">
        <f>SUM(F39:F43)</f>
        <v>66</v>
      </c>
    </row>
    <row r="39" spans="1:6" ht="24.75" customHeight="1">
      <c r="A39" s="266" t="s">
        <v>219</v>
      </c>
      <c r="B39" s="261">
        <v>2</v>
      </c>
      <c r="C39" s="261">
        <v>2</v>
      </c>
      <c r="D39" s="261">
        <v>2</v>
      </c>
      <c r="E39" s="261">
        <f>+'1999'!E89</f>
        <v>2</v>
      </c>
      <c r="F39" s="267">
        <f>+REPORTE!F79</f>
        <v>5</v>
      </c>
    </row>
    <row r="40" spans="1:6" ht="21.9" customHeight="1">
      <c r="A40" s="266" t="s">
        <v>220</v>
      </c>
      <c r="B40" s="261">
        <v>0</v>
      </c>
      <c r="C40" s="261">
        <v>1</v>
      </c>
      <c r="D40" s="261">
        <v>1</v>
      </c>
      <c r="E40" s="261">
        <f>+'1999'!F89</f>
        <v>3</v>
      </c>
      <c r="F40" s="267">
        <f>+REPORTE!G79</f>
        <v>1</v>
      </c>
    </row>
    <row r="41" spans="1:6" ht="21.9" customHeight="1">
      <c r="A41" s="266" t="s">
        <v>24</v>
      </c>
      <c r="B41" s="261">
        <v>0</v>
      </c>
      <c r="C41" s="261">
        <v>0</v>
      </c>
      <c r="D41" s="261">
        <v>0</v>
      </c>
      <c r="E41" s="261">
        <f>+'1999'!G89</f>
        <v>1</v>
      </c>
      <c r="F41" s="267">
        <f>+REPORTE!H79</f>
        <v>37</v>
      </c>
    </row>
    <row r="42" spans="1:6" ht="21.9" customHeight="1">
      <c r="A42" s="266" t="s">
        <v>221</v>
      </c>
      <c r="B42" s="261">
        <v>0</v>
      </c>
      <c r="C42" s="261">
        <v>0</v>
      </c>
      <c r="D42" s="261">
        <v>0</v>
      </c>
      <c r="E42" s="261">
        <f>+'1999'!H89</f>
        <v>0</v>
      </c>
      <c r="F42" s="267">
        <f>+REPORTE!I79</f>
        <v>21</v>
      </c>
    </row>
    <row r="43" spans="1:6" ht="21.9" customHeight="1">
      <c r="A43" s="266" t="s">
        <v>222</v>
      </c>
      <c r="B43" s="261">
        <v>0</v>
      </c>
      <c r="C43" s="261">
        <v>0</v>
      </c>
      <c r="D43" s="261">
        <v>2</v>
      </c>
      <c r="E43" s="261">
        <f>+'1999'!I89</f>
        <v>0</v>
      </c>
      <c r="F43" s="267">
        <f>+REPORTE!J79</f>
        <v>2</v>
      </c>
    </row>
    <row r="44" spans="1:6" ht="27.75" customHeight="1">
      <c r="A44" s="264" t="s">
        <v>155</v>
      </c>
      <c r="B44" s="263">
        <f>SUM(B45:B49)</f>
        <v>38</v>
      </c>
      <c r="C44" s="263">
        <f>SUM(C45:C49)</f>
        <v>40</v>
      </c>
      <c r="D44" s="263">
        <f>SUM(D45:D49)</f>
        <v>41</v>
      </c>
      <c r="E44" s="263">
        <f>SUM(E45:E49)</f>
        <v>43</v>
      </c>
      <c r="F44" s="265">
        <f>SUM(F45:F49)</f>
        <v>1</v>
      </c>
    </row>
    <row r="45" spans="1:6" ht="24.75" customHeight="1">
      <c r="A45" s="266" t="s">
        <v>219</v>
      </c>
      <c r="B45" s="261">
        <v>2</v>
      </c>
      <c r="C45" s="261">
        <v>2</v>
      </c>
      <c r="D45" s="261">
        <v>2</v>
      </c>
      <c r="E45" s="261">
        <f>+'1999'!E95</f>
        <v>2</v>
      </c>
      <c r="F45" s="267">
        <f>+REPORTE!F82</f>
        <v>1</v>
      </c>
    </row>
    <row r="46" spans="1:6" ht="21.9" customHeight="1">
      <c r="A46" s="266" t="s">
        <v>220</v>
      </c>
      <c r="B46" s="261">
        <v>4</v>
      </c>
      <c r="C46" s="261">
        <v>4</v>
      </c>
      <c r="D46" s="261">
        <v>5</v>
      </c>
      <c r="E46" s="261">
        <f>+'1999'!F95</f>
        <v>2</v>
      </c>
      <c r="F46" s="267">
        <f>+REPORTE!G82</f>
        <v>0</v>
      </c>
    </row>
    <row r="47" spans="1:6" ht="21.9" customHeight="1">
      <c r="A47" s="266" t="s">
        <v>24</v>
      </c>
      <c r="B47" s="261">
        <v>0</v>
      </c>
      <c r="C47" s="261">
        <v>0</v>
      </c>
      <c r="D47" s="261">
        <v>0</v>
      </c>
      <c r="E47" s="261">
        <f>+'1999'!G95</f>
        <v>0</v>
      </c>
      <c r="F47" s="267">
        <f>+REPORTE!H82</f>
        <v>0</v>
      </c>
    </row>
    <row r="48" spans="1:6" ht="21.9" customHeight="1">
      <c r="A48" s="266" t="s">
        <v>221</v>
      </c>
      <c r="B48" s="261">
        <v>0</v>
      </c>
      <c r="C48" s="261">
        <v>0</v>
      </c>
      <c r="D48" s="261">
        <v>0</v>
      </c>
      <c r="E48" s="261">
        <f>+'1999'!H95</f>
        <v>0</v>
      </c>
      <c r="F48" s="267">
        <f>+REPORTE!I82</f>
        <v>0</v>
      </c>
    </row>
    <row r="49" spans="1:6" ht="21.9" customHeight="1">
      <c r="A49" s="266" t="s">
        <v>222</v>
      </c>
      <c r="B49" s="261">
        <v>32</v>
      </c>
      <c r="C49" s="261">
        <v>34</v>
      </c>
      <c r="D49" s="261">
        <v>34</v>
      </c>
      <c r="E49" s="261">
        <f>+'1999'!I95</f>
        <v>39</v>
      </c>
      <c r="F49" s="267">
        <f>+REPORTE!J82</f>
        <v>0</v>
      </c>
    </row>
    <row r="50" spans="1:6" ht="27.75" customHeight="1">
      <c r="A50" s="264" t="s">
        <v>160</v>
      </c>
      <c r="B50" s="263">
        <f>SUM(B51:B55)</f>
        <v>38</v>
      </c>
      <c r="C50" s="263">
        <f>SUM(C51:C55)</f>
        <v>40</v>
      </c>
      <c r="D50" s="263">
        <f>SUM(D51:D55)</f>
        <v>46</v>
      </c>
      <c r="E50" s="263">
        <f>SUM(E51:E55)</f>
        <v>42</v>
      </c>
      <c r="F50" s="265">
        <f>SUM(F51:F55)</f>
        <v>40</v>
      </c>
    </row>
    <row r="51" spans="1:6" ht="26.25" customHeight="1">
      <c r="A51" s="266" t="s">
        <v>219</v>
      </c>
      <c r="B51" s="261">
        <v>6</v>
      </c>
      <c r="C51" s="261">
        <v>6</v>
      </c>
      <c r="D51" s="261">
        <v>6</v>
      </c>
      <c r="E51" s="261">
        <f>+'1999'!E105</f>
        <v>6</v>
      </c>
      <c r="F51" s="267">
        <f>+REPORTE!F96</f>
        <v>4</v>
      </c>
    </row>
    <row r="52" spans="1:6" ht="21.9" customHeight="1">
      <c r="A52" s="266" t="s">
        <v>220</v>
      </c>
      <c r="B52" s="261">
        <v>10</v>
      </c>
      <c r="C52" s="261">
        <v>10</v>
      </c>
      <c r="D52" s="261">
        <v>10</v>
      </c>
      <c r="E52" s="261">
        <f>+'1999'!F105</f>
        <v>10</v>
      </c>
      <c r="F52" s="267">
        <f>+REPORTE!G96</f>
        <v>4</v>
      </c>
    </row>
    <row r="53" spans="1:6" ht="21.9" customHeight="1">
      <c r="A53" s="266" t="s">
        <v>24</v>
      </c>
      <c r="B53" s="261">
        <v>1</v>
      </c>
      <c r="C53" s="261">
        <v>1</v>
      </c>
      <c r="D53" s="261">
        <v>2</v>
      </c>
      <c r="E53" s="261">
        <f>+'1999'!G105</f>
        <v>0</v>
      </c>
      <c r="F53" s="267">
        <f>+REPORTE!H96</f>
        <v>0</v>
      </c>
    </row>
    <row r="54" spans="1:6" ht="21.9" customHeight="1">
      <c r="A54" s="266" t="s">
        <v>221</v>
      </c>
      <c r="B54" s="261">
        <v>0</v>
      </c>
      <c r="C54" s="261">
        <v>0</v>
      </c>
      <c r="D54" s="261">
        <v>0</v>
      </c>
      <c r="E54" s="261">
        <f>+'1999'!H105</f>
        <v>0</v>
      </c>
      <c r="F54" s="267">
        <f>+REPORTE!I96</f>
        <v>1</v>
      </c>
    </row>
    <row r="55" spans="1:6" ht="21.9" customHeight="1">
      <c r="A55" s="266" t="s">
        <v>222</v>
      </c>
      <c r="B55" s="261">
        <v>21</v>
      </c>
      <c r="C55" s="261">
        <v>23</v>
      </c>
      <c r="D55" s="261">
        <v>28</v>
      </c>
      <c r="E55" s="261">
        <f>+'1999'!I105</f>
        <v>26</v>
      </c>
      <c r="F55" s="267">
        <f>+REPORTE!J96</f>
        <v>31</v>
      </c>
    </row>
    <row r="56" spans="1:6" ht="28.5" customHeight="1">
      <c r="A56" s="264" t="s">
        <v>172</v>
      </c>
      <c r="B56" s="263">
        <f>SUM(B57:B61)</f>
        <v>35</v>
      </c>
      <c r="C56" s="263">
        <f>SUM(C57:C61)</f>
        <v>37</v>
      </c>
      <c r="D56" s="263">
        <f>SUM(D57:D61)</f>
        <v>35</v>
      </c>
      <c r="E56" s="263">
        <f>SUM(E57:E61)</f>
        <v>37</v>
      </c>
      <c r="F56" s="265">
        <f>SUM(F57:F61)</f>
        <v>113</v>
      </c>
    </row>
    <row r="57" spans="1:6" ht="27" customHeight="1">
      <c r="A57" s="266" t="s">
        <v>219</v>
      </c>
      <c r="B57" s="261">
        <v>13</v>
      </c>
      <c r="C57" s="261">
        <v>13</v>
      </c>
      <c r="D57" s="261">
        <v>13</v>
      </c>
      <c r="E57" s="261">
        <f>+'1999'!E122</f>
        <v>13</v>
      </c>
      <c r="F57" s="267">
        <f>+REPORTE!F100</f>
        <v>2</v>
      </c>
    </row>
    <row r="58" spans="1:6" ht="21.9" customHeight="1">
      <c r="A58" s="266" t="s">
        <v>220</v>
      </c>
      <c r="B58" s="261">
        <v>4</v>
      </c>
      <c r="C58" s="261">
        <v>5</v>
      </c>
      <c r="D58" s="261">
        <v>5</v>
      </c>
      <c r="E58" s="261">
        <f>+'1999'!F122</f>
        <v>11</v>
      </c>
      <c r="F58" s="267">
        <f>+REPORTE!G100</f>
        <v>0</v>
      </c>
    </row>
    <row r="59" spans="1:6" ht="21.9" customHeight="1">
      <c r="A59" s="266" t="s">
        <v>24</v>
      </c>
      <c r="B59" s="261">
        <v>7</v>
      </c>
      <c r="C59" s="261">
        <v>8</v>
      </c>
      <c r="D59" s="261">
        <v>7</v>
      </c>
      <c r="E59" s="261">
        <f>+'1999'!G122</f>
        <v>4</v>
      </c>
      <c r="F59" s="267">
        <f>+REPORTE!H100</f>
        <v>0</v>
      </c>
    </row>
    <row r="60" spans="1:6" ht="21.9" customHeight="1">
      <c r="A60" s="266" t="s">
        <v>221</v>
      </c>
      <c r="B60" s="261">
        <v>9</v>
      </c>
      <c r="C60" s="261">
        <v>9</v>
      </c>
      <c r="D60" s="261">
        <v>8</v>
      </c>
      <c r="E60" s="261">
        <f>+'1999'!H122</f>
        <v>9</v>
      </c>
      <c r="F60" s="267">
        <f>+REPORTE!I100</f>
        <v>111</v>
      </c>
    </row>
    <row r="61" spans="1:6" ht="21.9" customHeight="1">
      <c r="A61" s="266" t="s">
        <v>222</v>
      </c>
      <c r="B61" s="261">
        <v>2</v>
      </c>
      <c r="C61" s="261">
        <v>2</v>
      </c>
      <c r="D61" s="261">
        <v>2</v>
      </c>
      <c r="E61" s="261">
        <f>+'1999'!I122</f>
        <v>0</v>
      </c>
      <c r="F61" s="267">
        <f>+REPORTE!J100</f>
        <v>0</v>
      </c>
    </row>
    <row r="62" spans="1:6" ht="26.25" customHeight="1">
      <c r="A62" s="264" t="s">
        <v>200</v>
      </c>
      <c r="B62" s="263">
        <f>SUM(B63:B67)</f>
        <v>9</v>
      </c>
      <c r="C62" s="263">
        <f>SUM(C63:C67)</f>
        <v>12</v>
      </c>
      <c r="D62" s="263">
        <f>SUM(D63:D67)</f>
        <v>13</v>
      </c>
      <c r="E62" s="263">
        <f>SUM(E63:E67)</f>
        <v>53</v>
      </c>
      <c r="F62" s="265">
        <f>SUM(F63:F67)</f>
        <v>129</v>
      </c>
    </row>
    <row r="63" spans="1:6" ht="27" customHeight="1">
      <c r="A63" s="266" t="s">
        <v>219</v>
      </c>
      <c r="B63" s="261">
        <v>4</v>
      </c>
      <c r="C63" s="261">
        <v>7</v>
      </c>
      <c r="D63" s="261">
        <v>7</v>
      </c>
      <c r="E63" s="261">
        <f>+'1999'!E139</f>
        <v>13</v>
      </c>
      <c r="F63" s="267">
        <f>+REPORTE!F39</f>
        <v>9</v>
      </c>
    </row>
    <row r="64" spans="1:6" ht="21.9" customHeight="1">
      <c r="A64" s="266" t="s">
        <v>220</v>
      </c>
      <c r="B64" s="261">
        <v>4</v>
      </c>
      <c r="C64" s="261">
        <v>4</v>
      </c>
      <c r="D64" s="261">
        <v>4</v>
      </c>
      <c r="E64" s="261">
        <f>+'1999'!F139</f>
        <v>16</v>
      </c>
      <c r="F64" s="267">
        <f>+REPORTE!G39</f>
        <v>1</v>
      </c>
    </row>
    <row r="65" spans="1:6" ht="21.9" customHeight="1">
      <c r="A65" s="266" t="s">
        <v>24</v>
      </c>
      <c r="B65" s="261">
        <v>0</v>
      </c>
      <c r="C65" s="261">
        <v>0</v>
      </c>
      <c r="D65" s="261">
        <v>0</v>
      </c>
      <c r="E65" s="261">
        <f>+'1999'!G139</f>
        <v>18</v>
      </c>
      <c r="F65" s="267">
        <f>+REPORTE!H39</f>
        <v>101</v>
      </c>
    </row>
    <row r="66" spans="1:6" ht="21.9" customHeight="1">
      <c r="A66" s="266" t="s">
        <v>221</v>
      </c>
      <c r="B66" s="261">
        <v>0</v>
      </c>
      <c r="C66" s="261">
        <v>0</v>
      </c>
      <c r="D66" s="261">
        <v>0</v>
      </c>
      <c r="E66" s="261">
        <f>+'1999'!H139</f>
        <v>4</v>
      </c>
      <c r="F66" s="267">
        <f>+REPORTE!I39</f>
        <v>7</v>
      </c>
    </row>
    <row r="67" spans="1:6" ht="21.9" customHeight="1" thickBot="1">
      <c r="A67" s="269" t="s">
        <v>222</v>
      </c>
      <c r="B67" s="270">
        <v>1</v>
      </c>
      <c r="C67" s="270">
        <v>1</v>
      </c>
      <c r="D67" s="270">
        <v>2</v>
      </c>
      <c r="E67" s="270">
        <f>+'1999'!I139</f>
        <v>2</v>
      </c>
      <c r="F67" s="271">
        <f>+REPORTE!J39</f>
        <v>11</v>
      </c>
    </row>
    <row r="68" spans="1:6" ht="6.75" customHeight="1" thickBot="1">
      <c r="A68" s="260"/>
      <c r="B68" s="261"/>
      <c r="C68" s="261"/>
      <c r="D68" s="261"/>
      <c r="E68" s="261"/>
      <c r="F68" s="261"/>
    </row>
    <row r="69" spans="1:6" ht="32.25" customHeight="1" thickBot="1">
      <c r="A69" s="277" t="s">
        <v>223</v>
      </c>
      <c r="B69" s="278">
        <f>SUM(B4+B10+B16+B22+B28+B38+B44+B50+B56+B62)</f>
        <v>1098</v>
      </c>
      <c r="C69" s="278">
        <f>SUM(C4+C10+C16+C22+C28+C38+C44+C50+C56+C62)</f>
        <v>1284</v>
      </c>
      <c r="D69" s="278">
        <f>SUM(D4+D10+D16+D22+D28+D38+D44+D50+D56+D62)</f>
        <v>1533</v>
      </c>
      <c r="E69" s="278">
        <f>SUM(E4+E10+E16+E22+E28+E38+E44+E50+E56+E62)</f>
        <v>1567</v>
      </c>
      <c r="F69" s="279" t="e">
        <f>SUM(F4+F10+F16+F22+F28+F38+F44+F50+F56+F62)</f>
        <v>#REF!</v>
      </c>
    </row>
  </sheetData>
  <mergeCells count="2">
    <mergeCell ref="A1:F1"/>
    <mergeCell ref="A35:F35"/>
  </mergeCells>
  <phoneticPr fontId="0" type="noConversion"/>
  <printOptions horizontalCentered="1" verticalCentered="1"/>
  <pageMargins left="0.59055118110236227" right="0.39370078740157483" top="0.39370078740157483" bottom="0.39370078740157483" header="0" footer="0.19685039370078741"/>
  <pageSetup scale="85" orientation="portrait" r:id="rId1"/>
  <headerFooter alignWithMargins="0">
    <oddFooter>&amp;R&amp;"Times New Roman,Negrita"&amp;12&amp;P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1"/>
  <sheetViews>
    <sheetView showGridLines="0" zoomScale="90" workbookViewId="0">
      <selection activeCell="E13" sqref="E13"/>
    </sheetView>
  </sheetViews>
  <sheetFormatPr baseColWidth="10" defaultColWidth="9.109375" defaultRowHeight="13.2"/>
  <cols>
    <col min="1" max="1" width="30.6640625" style="219" customWidth="1"/>
    <col min="2" max="8" width="17.6640625" style="219" customWidth="1"/>
    <col min="9" max="16384" width="9.109375" style="219"/>
  </cols>
  <sheetData>
    <row r="1" spans="1:8" ht="24" customHeight="1">
      <c r="A1" s="553" t="s">
        <v>236</v>
      </c>
      <c r="B1" s="553"/>
      <c r="C1" s="554"/>
      <c r="D1" s="554"/>
      <c r="E1" s="554"/>
      <c r="F1" s="554"/>
      <c r="G1" s="554"/>
      <c r="H1" s="554"/>
    </row>
    <row r="2" spans="1:8" ht="24" customHeight="1">
      <c r="A2" s="554" t="s">
        <v>1</v>
      </c>
      <c r="B2" s="554"/>
      <c r="C2" s="554"/>
      <c r="D2" s="554"/>
      <c r="E2" s="554"/>
      <c r="F2" s="554"/>
      <c r="G2" s="554"/>
      <c r="H2" s="554"/>
    </row>
    <row r="3" spans="1:8" ht="24" customHeight="1">
      <c r="A3" s="553" t="str">
        <f>REPORTE!B4</f>
        <v>Al 31 de marzo de 2026</v>
      </c>
      <c r="B3" s="554"/>
      <c r="C3" s="554"/>
      <c r="D3" s="554"/>
      <c r="E3" s="554"/>
      <c r="F3" s="554"/>
      <c r="G3" s="554"/>
      <c r="H3" s="554"/>
    </row>
    <row r="4" spans="1:8" ht="8.1" customHeight="1" thickBot="1"/>
    <row r="5" spans="1:8" ht="21" customHeight="1">
      <c r="A5" s="220"/>
      <c r="B5" s="253" t="s">
        <v>20</v>
      </c>
      <c r="C5" s="221" t="s">
        <v>22</v>
      </c>
      <c r="D5" s="221" t="s">
        <v>22</v>
      </c>
      <c r="E5" s="222" t="s">
        <v>25</v>
      </c>
      <c r="F5" s="222" t="s">
        <v>27</v>
      </c>
      <c r="G5" s="222" t="s">
        <v>22</v>
      </c>
      <c r="H5" s="223" t="s">
        <v>20</v>
      </c>
    </row>
    <row r="6" spans="1:8" ht="21" customHeight="1">
      <c r="A6" s="224"/>
      <c r="B6" s="249" t="s">
        <v>28</v>
      </c>
      <c r="C6" s="225" t="s">
        <v>23</v>
      </c>
      <c r="D6" s="225" t="s">
        <v>23</v>
      </c>
      <c r="E6" s="225" t="s">
        <v>23</v>
      </c>
      <c r="F6" s="225" t="s">
        <v>28</v>
      </c>
      <c r="G6" s="225" t="s">
        <v>30</v>
      </c>
      <c r="H6" s="226" t="s">
        <v>31</v>
      </c>
    </row>
    <row r="7" spans="1:8" ht="21" customHeight="1" thickBot="1">
      <c r="A7" s="227" t="s">
        <v>34</v>
      </c>
      <c r="B7" s="252" t="s">
        <v>251</v>
      </c>
      <c r="C7" s="228" t="s">
        <v>21</v>
      </c>
      <c r="D7" s="228" t="s">
        <v>24</v>
      </c>
      <c r="E7" s="228" t="s">
        <v>26</v>
      </c>
      <c r="F7" s="228" t="s">
        <v>29</v>
      </c>
      <c r="G7" s="228" t="s">
        <v>28</v>
      </c>
      <c r="H7" s="229" t="s">
        <v>32</v>
      </c>
    </row>
    <row r="8" spans="1:8" ht="6.9" customHeight="1">
      <c r="A8" s="230"/>
      <c r="B8" s="250"/>
      <c r="C8" s="231"/>
      <c r="D8" s="231"/>
      <c r="E8" s="231"/>
      <c r="F8" s="231"/>
      <c r="G8" s="231"/>
      <c r="H8" s="232"/>
    </row>
    <row r="9" spans="1:8" ht="20.100000000000001" customHeight="1">
      <c r="A9" s="233" t="s">
        <v>2</v>
      </c>
      <c r="B9" s="234">
        <f>+INDIVIDUAL!B9+INDIVIDUAL!B40+INDIVIDUAL!B71+INDIVIDUAL!B102+INDIVIDUAL!B133+INDIVIDUAL!B288+INDIVIDUAL!B164+INDIVIDUAL!B195+INDIVIDUAL!B226+INDIVIDUAL!B257+INDIVIDUAL!B319+INDIVIDUAL!B350+INDIVIDUAL!B381+INDIVIDUAL!B412+INDIVIDUAL!B444+INDIVIDUAL!B476</f>
        <v>56</v>
      </c>
      <c r="C9" s="234" t="e">
        <f>+INDIVIDUAL!C9+INDIVIDUAL!C40+INDIVIDUAL!C71+INDIVIDUAL!C102+INDIVIDUAL!C133+INDIVIDUAL!C288+INDIVIDUAL!C164+INDIVIDUAL!C195+INDIVIDUAL!C226+INDIVIDUAL!C257+INDIVIDUAL!C319+INDIVIDUAL!C350+INDIVIDUAL!C381+INDIVIDUAL!C412+INDIVIDUAL!C444+INDIVIDUAL!C476</f>
        <v>#REF!</v>
      </c>
      <c r="D9" s="234" t="e">
        <f>+INDIVIDUAL!D9+INDIVIDUAL!D40+INDIVIDUAL!D71+INDIVIDUAL!D102+INDIVIDUAL!D133+INDIVIDUAL!D288+INDIVIDUAL!D164+INDIVIDUAL!D195+INDIVIDUAL!D226+INDIVIDUAL!D257+INDIVIDUAL!D319+INDIVIDUAL!D350+INDIVIDUAL!D381+INDIVIDUAL!D412+INDIVIDUAL!D444+INDIVIDUAL!D476</f>
        <v>#REF!</v>
      </c>
      <c r="E9" s="234" t="e">
        <f>+INDIVIDUAL!E9+INDIVIDUAL!E40+INDIVIDUAL!E71+INDIVIDUAL!E102+INDIVIDUAL!E133+INDIVIDUAL!E288+INDIVIDUAL!E164+INDIVIDUAL!E195+INDIVIDUAL!E226+INDIVIDUAL!E257+INDIVIDUAL!E319+INDIVIDUAL!E350+INDIVIDUAL!E381+INDIVIDUAL!E412+INDIVIDUAL!E444+INDIVIDUAL!E476</f>
        <v>#REF!</v>
      </c>
      <c r="F9" s="234" t="e">
        <f>+INDIVIDUAL!F9+INDIVIDUAL!F40+INDIVIDUAL!F71+INDIVIDUAL!F102+INDIVIDUAL!F133+INDIVIDUAL!F288+INDIVIDUAL!F164+INDIVIDUAL!F195+INDIVIDUAL!F226+INDIVIDUAL!F257+INDIVIDUAL!F319+INDIVIDUAL!F350+INDIVIDUAL!F381+INDIVIDUAL!F412+INDIVIDUAL!F444+INDIVIDUAL!F476</f>
        <v>#REF!</v>
      </c>
      <c r="G9" s="245" t="e">
        <f>SUM(B9:F9)</f>
        <v>#REF!</v>
      </c>
      <c r="H9" s="235" t="e">
        <f>+INDIVIDUAL!H9+INDIVIDUAL!H40+INDIVIDUAL!H71+INDIVIDUAL!H102+INDIVIDUAL!H133+INDIVIDUAL!H288+INDIVIDUAL!H164+INDIVIDUAL!H195+INDIVIDUAL!H226+INDIVIDUAL!H257+INDIVIDUAL!H319+INDIVIDUAL!H350+INDIVIDUAL!H381+INDIVIDUAL!H412+INDIVIDUAL!H444+INDIVIDUAL!H476</f>
        <v>#REF!</v>
      </c>
    </row>
    <row r="10" spans="1:8" ht="20.100000000000001" customHeight="1">
      <c r="A10" s="233" t="s">
        <v>3</v>
      </c>
      <c r="B10" s="234">
        <f>+INDIVIDUAL!B10+INDIVIDUAL!B41+INDIVIDUAL!B72+INDIVIDUAL!B103+INDIVIDUAL!B134+INDIVIDUAL!B289+INDIVIDUAL!B165+INDIVIDUAL!B196+INDIVIDUAL!B227+INDIVIDUAL!B258+INDIVIDUAL!B320+INDIVIDUAL!B351+INDIVIDUAL!B382+INDIVIDUAL!B413+INDIVIDUAL!B445+INDIVIDUAL!B477</f>
        <v>17</v>
      </c>
      <c r="C10" s="234" t="e">
        <f>+INDIVIDUAL!C10+INDIVIDUAL!C41+INDIVIDUAL!C72+INDIVIDUAL!C103+INDIVIDUAL!C134+INDIVIDUAL!C289+INDIVIDUAL!C165+INDIVIDUAL!C196+INDIVIDUAL!C227+INDIVIDUAL!C258+INDIVIDUAL!C320+INDIVIDUAL!C351+INDIVIDUAL!C382+INDIVIDUAL!C413+INDIVIDUAL!C445+INDIVIDUAL!C477</f>
        <v>#REF!</v>
      </c>
      <c r="D10" s="234" t="e">
        <f>+INDIVIDUAL!D10+INDIVIDUAL!D41+INDIVIDUAL!D72+INDIVIDUAL!D103+INDIVIDUAL!D134+INDIVIDUAL!D289+INDIVIDUAL!D165+INDIVIDUAL!D196+INDIVIDUAL!D227+INDIVIDUAL!D258+INDIVIDUAL!D320+INDIVIDUAL!D351+INDIVIDUAL!D382+INDIVIDUAL!D413+INDIVIDUAL!D445+INDIVIDUAL!D477</f>
        <v>#REF!</v>
      </c>
      <c r="E10" s="234" t="e">
        <f>+INDIVIDUAL!E10+INDIVIDUAL!E41+INDIVIDUAL!E72+INDIVIDUAL!E103+INDIVIDUAL!E134+INDIVIDUAL!E289+INDIVIDUAL!E165+INDIVIDUAL!E196+INDIVIDUAL!E227+INDIVIDUAL!E258+INDIVIDUAL!E320+INDIVIDUAL!E351+INDIVIDUAL!E382+INDIVIDUAL!E413+INDIVIDUAL!E445+INDIVIDUAL!E477</f>
        <v>#REF!</v>
      </c>
      <c r="F10" s="234" t="e">
        <f>+INDIVIDUAL!F10+INDIVIDUAL!F41+INDIVIDUAL!F72+INDIVIDUAL!F103+INDIVIDUAL!F134+INDIVIDUAL!F289+INDIVIDUAL!F165+INDIVIDUAL!F196+INDIVIDUAL!F227+INDIVIDUAL!F258+INDIVIDUAL!F320+INDIVIDUAL!F351+INDIVIDUAL!F382+INDIVIDUAL!F413+INDIVIDUAL!F445+INDIVIDUAL!F477</f>
        <v>#REF!</v>
      </c>
      <c r="G10" s="245" t="e">
        <f t="shared" ref="G10:G26" si="0">SUM(B10:F10)</f>
        <v>#REF!</v>
      </c>
      <c r="H10" s="235" t="e">
        <f>+INDIVIDUAL!H10+INDIVIDUAL!H41+INDIVIDUAL!H72+INDIVIDUAL!H103+INDIVIDUAL!H134+INDIVIDUAL!H289+INDIVIDUAL!H165+INDIVIDUAL!H196+INDIVIDUAL!H227+INDIVIDUAL!H258+INDIVIDUAL!H320+INDIVIDUAL!H351+INDIVIDUAL!H382+INDIVIDUAL!H413+INDIVIDUAL!H445+INDIVIDUAL!H477</f>
        <v>#REF!</v>
      </c>
    </row>
    <row r="11" spans="1:8" ht="20.100000000000001" customHeight="1">
      <c r="A11" s="233" t="s">
        <v>4</v>
      </c>
      <c r="B11" s="234">
        <f>+INDIVIDUAL!B11+INDIVIDUAL!B42+INDIVIDUAL!B73+INDIVIDUAL!B104+INDIVIDUAL!B135+INDIVIDUAL!B290+INDIVIDUAL!B166+INDIVIDUAL!B197+INDIVIDUAL!B228+INDIVIDUAL!B259+INDIVIDUAL!B321+INDIVIDUAL!B352+INDIVIDUAL!B383+INDIVIDUAL!B414+INDIVIDUAL!B446+INDIVIDUAL!B478</f>
        <v>2</v>
      </c>
      <c r="C11" s="234" t="e">
        <f>+INDIVIDUAL!C11+INDIVIDUAL!C42+INDIVIDUAL!C73+INDIVIDUAL!C104+INDIVIDUAL!C135+INDIVIDUAL!C290+INDIVIDUAL!C166+INDIVIDUAL!C197+INDIVIDUAL!C228+INDIVIDUAL!C259+INDIVIDUAL!C321+INDIVIDUAL!C352+INDIVIDUAL!C383+INDIVIDUAL!C414+INDIVIDUAL!C446+INDIVIDUAL!C478</f>
        <v>#REF!</v>
      </c>
      <c r="D11" s="234" t="e">
        <f>+INDIVIDUAL!D11+INDIVIDUAL!D42+INDIVIDUAL!D73+INDIVIDUAL!D104+INDIVIDUAL!D135+INDIVIDUAL!D290+INDIVIDUAL!D166+INDIVIDUAL!D197+INDIVIDUAL!D228+INDIVIDUAL!D259+INDIVIDUAL!D321+INDIVIDUAL!D352+INDIVIDUAL!D383+INDIVIDUAL!D414+INDIVIDUAL!D446+INDIVIDUAL!D478</f>
        <v>#REF!</v>
      </c>
      <c r="E11" s="234" t="e">
        <f>+INDIVIDUAL!E11+INDIVIDUAL!E42+INDIVIDUAL!E73+INDIVIDUAL!E104+INDIVIDUAL!E135+INDIVIDUAL!E290+INDIVIDUAL!E166+INDIVIDUAL!E197+INDIVIDUAL!E228+INDIVIDUAL!E259+INDIVIDUAL!E321+INDIVIDUAL!E352+INDIVIDUAL!E383+INDIVIDUAL!E414+INDIVIDUAL!E446+INDIVIDUAL!E478</f>
        <v>#REF!</v>
      </c>
      <c r="F11" s="234" t="e">
        <f>+INDIVIDUAL!F11+INDIVIDUAL!F42+INDIVIDUAL!F73+INDIVIDUAL!F104+INDIVIDUAL!F135+INDIVIDUAL!F290+INDIVIDUAL!F166+INDIVIDUAL!F197+INDIVIDUAL!F228+INDIVIDUAL!F259+INDIVIDUAL!F321+INDIVIDUAL!F352+INDIVIDUAL!F383+INDIVIDUAL!F414+INDIVIDUAL!F446+INDIVIDUAL!F478</f>
        <v>#REF!</v>
      </c>
      <c r="G11" s="245" t="e">
        <f t="shared" si="0"/>
        <v>#REF!</v>
      </c>
      <c r="H11" s="235" t="e">
        <f>+INDIVIDUAL!H11+INDIVIDUAL!H42+INDIVIDUAL!H73+INDIVIDUAL!H104+INDIVIDUAL!H135+INDIVIDUAL!H290+INDIVIDUAL!H166+INDIVIDUAL!H197+INDIVIDUAL!H228+INDIVIDUAL!H259+INDIVIDUAL!H321+INDIVIDUAL!H352+INDIVIDUAL!H383+INDIVIDUAL!H414+INDIVIDUAL!H446+INDIVIDUAL!H478</f>
        <v>#REF!</v>
      </c>
    </row>
    <row r="12" spans="1:8" ht="20.100000000000001" customHeight="1">
      <c r="A12" s="233" t="s">
        <v>5</v>
      </c>
      <c r="B12" s="234">
        <f>+INDIVIDUAL!B12+INDIVIDUAL!B43+INDIVIDUAL!B74+INDIVIDUAL!B105+INDIVIDUAL!B136+INDIVIDUAL!B291+INDIVIDUAL!B167+INDIVIDUAL!B198+INDIVIDUAL!B229+INDIVIDUAL!B260+INDIVIDUAL!B322+INDIVIDUAL!B353+INDIVIDUAL!B384+INDIVIDUAL!B415+INDIVIDUAL!B447+INDIVIDUAL!B479</f>
        <v>0</v>
      </c>
      <c r="C12" s="234" t="e">
        <f>+INDIVIDUAL!C12+INDIVIDUAL!C43+INDIVIDUAL!C74+INDIVIDUAL!C105+INDIVIDUAL!C136+INDIVIDUAL!C291+INDIVIDUAL!C167+INDIVIDUAL!C198+INDIVIDUAL!C229+INDIVIDUAL!C260+INDIVIDUAL!C322+INDIVIDUAL!C353+INDIVIDUAL!C384+INDIVIDUAL!C415+INDIVIDUAL!C447+INDIVIDUAL!C479</f>
        <v>#REF!</v>
      </c>
      <c r="D12" s="234" t="e">
        <f>+INDIVIDUAL!D12+INDIVIDUAL!D43+INDIVIDUAL!D74+INDIVIDUAL!D105+INDIVIDUAL!D136+INDIVIDUAL!D291+INDIVIDUAL!D167+INDIVIDUAL!D198+INDIVIDUAL!D229+INDIVIDUAL!D260+INDIVIDUAL!D322+INDIVIDUAL!D353+INDIVIDUAL!D384+INDIVIDUAL!D415+INDIVIDUAL!D447+INDIVIDUAL!D479</f>
        <v>#REF!</v>
      </c>
      <c r="E12" s="234" t="e">
        <f>+INDIVIDUAL!E12+INDIVIDUAL!E43+INDIVIDUAL!E74+INDIVIDUAL!E105+INDIVIDUAL!E136+INDIVIDUAL!E291+INDIVIDUAL!E167+INDIVIDUAL!E198+INDIVIDUAL!E229+INDIVIDUAL!E260+INDIVIDUAL!E322+INDIVIDUAL!E353+INDIVIDUAL!E384+INDIVIDUAL!E415+INDIVIDUAL!E447+INDIVIDUAL!E479</f>
        <v>#REF!</v>
      </c>
      <c r="F12" s="234" t="e">
        <f>+INDIVIDUAL!F12+INDIVIDUAL!F43+INDIVIDUAL!F74+INDIVIDUAL!F105+INDIVIDUAL!F136+INDIVIDUAL!F291+INDIVIDUAL!F167+INDIVIDUAL!F198+INDIVIDUAL!F229+INDIVIDUAL!F260+INDIVIDUAL!F322+INDIVIDUAL!F353+INDIVIDUAL!F384+INDIVIDUAL!F415+INDIVIDUAL!F447+INDIVIDUAL!F479</f>
        <v>#REF!</v>
      </c>
      <c r="G12" s="245" t="e">
        <f t="shared" si="0"/>
        <v>#REF!</v>
      </c>
      <c r="H12" s="235" t="e">
        <f>+INDIVIDUAL!H12+INDIVIDUAL!H43+INDIVIDUAL!H74+INDIVIDUAL!H105+INDIVIDUAL!H136+INDIVIDUAL!H291+INDIVIDUAL!H167+INDIVIDUAL!H198+INDIVIDUAL!H229+INDIVIDUAL!H260+INDIVIDUAL!H322+INDIVIDUAL!H353+INDIVIDUAL!H384+INDIVIDUAL!H415+INDIVIDUAL!H447+INDIVIDUAL!H479</f>
        <v>#REF!</v>
      </c>
    </row>
    <row r="13" spans="1:8" ht="20.100000000000001" customHeight="1">
      <c r="A13" s="233" t="s">
        <v>6</v>
      </c>
      <c r="B13" s="234">
        <f>+INDIVIDUAL!B13+INDIVIDUAL!B44+INDIVIDUAL!B75+INDIVIDUAL!B106+INDIVIDUAL!B137+INDIVIDUAL!B292+INDIVIDUAL!B168+INDIVIDUAL!B199+INDIVIDUAL!B230+INDIVIDUAL!B261+INDIVIDUAL!B323+INDIVIDUAL!B354+INDIVIDUAL!B385+INDIVIDUAL!B416+INDIVIDUAL!B448+INDIVIDUAL!B480</f>
        <v>2</v>
      </c>
      <c r="C13" s="234" t="e">
        <f>+INDIVIDUAL!C13+INDIVIDUAL!C44+INDIVIDUAL!C75+INDIVIDUAL!C106+INDIVIDUAL!C137+INDIVIDUAL!C292+INDIVIDUAL!C168+INDIVIDUAL!C199+INDIVIDUAL!C230+INDIVIDUAL!C261+INDIVIDUAL!C323+INDIVIDUAL!C354+INDIVIDUAL!C385+INDIVIDUAL!C416+INDIVIDUAL!C448+INDIVIDUAL!C480</f>
        <v>#REF!</v>
      </c>
      <c r="D13" s="234" t="e">
        <f>+INDIVIDUAL!D13+INDIVIDUAL!D44+INDIVIDUAL!D75+INDIVIDUAL!D106+INDIVIDUAL!D137+INDIVIDUAL!D292+INDIVIDUAL!D168+INDIVIDUAL!D199+INDIVIDUAL!D230+INDIVIDUAL!D261+INDIVIDUAL!D323+INDIVIDUAL!D354+INDIVIDUAL!D385+INDIVIDUAL!D416+INDIVIDUAL!D448+INDIVIDUAL!D480</f>
        <v>#REF!</v>
      </c>
      <c r="E13" s="234" t="e">
        <f>+INDIVIDUAL!E13+INDIVIDUAL!E44+INDIVIDUAL!E75+INDIVIDUAL!E106+INDIVIDUAL!E137+INDIVIDUAL!E292+INDIVIDUAL!E168+INDIVIDUAL!E199+INDIVIDUAL!E230+INDIVIDUAL!E261+INDIVIDUAL!E323+INDIVIDUAL!E354+INDIVIDUAL!E385+INDIVIDUAL!E416+INDIVIDUAL!E448+INDIVIDUAL!E480</f>
        <v>#REF!</v>
      </c>
      <c r="F13" s="234" t="e">
        <f>+INDIVIDUAL!F13+INDIVIDUAL!F44+INDIVIDUAL!F75+INDIVIDUAL!F106+INDIVIDUAL!F137+INDIVIDUAL!F292+INDIVIDUAL!F168+INDIVIDUAL!F199+INDIVIDUAL!F230+INDIVIDUAL!F261+INDIVIDUAL!F323+INDIVIDUAL!F354+INDIVIDUAL!F385+INDIVIDUAL!F416+INDIVIDUAL!F448+INDIVIDUAL!F480</f>
        <v>#REF!</v>
      </c>
      <c r="G13" s="245" t="e">
        <f t="shared" si="0"/>
        <v>#REF!</v>
      </c>
      <c r="H13" s="235" t="e">
        <f>+INDIVIDUAL!H13+INDIVIDUAL!H44+INDIVIDUAL!H75+INDIVIDUAL!H106+INDIVIDUAL!H137+INDIVIDUAL!H292+INDIVIDUAL!H168+INDIVIDUAL!H199+INDIVIDUAL!H230+INDIVIDUAL!H261+INDIVIDUAL!H323+INDIVIDUAL!H354+INDIVIDUAL!H385+INDIVIDUAL!H416+INDIVIDUAL!H448+INDIVIDUAL!H480</f>
        <v>#REF!</v>
      </c>
    </row>
    <row r="14" spans="1:8" ht="20.100000000000001" customHeight="1">
      <c r="A14" s="233" t="s">
        <v>7</v>
      </c>
      <c r="B14" s="234">
        <f>+INDIVIDUAL!B14+INDIVIDUAL!B45+INDIVIDUAL!B76+INDIVIDUAL!B107+INDIVIDUAL!B138+INDIVIDUAL!B293+INDIVIDUAL!B169+INDIVIDUAL!B200+INDIVIDUAL!B231+INDIVIDUAL!B262+INDIVIDUAL!B324+INDIVIDUAL!B355+INDIVIDUAL!B386+INDIVIDUAL!B417+INDIVIDUAL!B449+INDIVIDUAL!B481</f>
        <v>1</v>
      </c>
      <c r="C14" s="234" t="e">
        <f>+INDIVIDUAL!C14+INDIVIDUAL!C45+INDIVIDUAL!C76+INDIVIDUAL!C107+INDIVIDUAL!C138+INDIVIDUAL!C293+INDIVIDUAL!C169+INDIVIDUAL!C200+INDIVIDUAL!C231+INDIVIDUAL!C262+INDIVIDUAL!C324+INDIVIDUAL!C355+INDIVIDUAL!C386+INDIVIDUAL!C417+INDIVIDUAL!C449+INDIVIDUAL!C481</f>
        <v>#REF!</v>
      </c>
      <c r="D14" s="234" t="e">
        <f>+INDIVIDUAL!D14+INDIVIDUAL!D45+INDIVIDUAL!D76+INDIVIDUAL!D107+INDIVIDUAL!D138+INDIVIDUAL!D293+INDIVIDUAL!D169+INDIVIDUAL!D200+INDIVIDUAL!D231+INDIVIDUAL!D262+INDIVIDUAL!D324+INDIVIDUAL!D355+INDIVIDUAL!D386+INDIVIDUAL!D417+INDIVIDUAL!D449+INDIVIDUAL!D481</f>
        <v>#REF!</v>
      </c>
      <c r="E14" s="234" t="e">
        <f>+INDIVIDUAL!E14+INDIVIDUAL!E45+INDIVIDUAL!E76+INDIVIDUAL!E107+INDIVIDUAL!E138+INDIVIDUAL!E293+INDIVIDUAL!E169+INDIVIDUAL!E200+INDIVIDUAL!E231+INDIVIDUAL!E262+INDIVIDUAL!E324+INDIVIDUAL!E355+INDIVIDUAL!E386+INDIVIDUAL!E417+INDIVIDUAL!E449+INDIVIDUAL!E481</f>
        <v>#REF!</v>
      </c>
      <c r="F14" s="234" t="e">
        <f>+INDIVIDUAL!F14+INDIVIDUAL!F45+INDIVIDUAL!F76+INDIVIDUAL!F107+INDIVIDUAL!F138+INDIVIDUAL!F293+INDIVIDUAL!F169+INDIVIDUAL!F200+INDIVIDUAL!F231+INDIVIDUAL!F262+INDIVIDUAL!F324+INDIVIDUAL!F355+INDIVIDUAL!F386+INDIVIDUAL!F417+INDIVIDUAL!F449+INDIVIDUAL!F481</f>
        <v>#REF!</v>
      </c>
      <c r="G14" s="245" t="e">
        <f t="shared" si="0"/>
        <v>#REF!</v>
      </c>
      <c r="H14" s="235" t="e">
        <f>+INDIVIDUAL!H14+INDIVIDUAL!H45+INDIVIDUAL!H76+INDIVIDUAL!H107+INDIVIDUAL!H138+INDIVIDUAL!H293+INDIVIDUAL!H169+INDIVIDUAL!H200+INDIVIDUAL!H231+INDIVIDUAL!H262+INDIVIDUAL!H324+INDIVIDUAL!H355+INDIVIDUAL!H386+INDIVIDUAL!H417+INDIVIDUAL!H449+INDIVIDUAL!H481</f>
        <v>#REF!</v>
      </c>
    </row>
    <row r="15" spans="1:8" ht="20.100000000000001" customHeight="1">
      <c r="A15" s="241" t="s">
        <v>8</v>
      </c>
      <c r="B15" s="234">
        <f>+INDIVIDUAL!B15+INDIVIDUAL!B46+INDIVIDUAL!B77+INDIVIDUAL!B108+INDIVIDUAL!B139+INDIVIDUAL!B294+INDIVIDUAL!B170+INDIVIDUAL!B201+INDIVIDUAL!B232+INDIVIDUAL!B263+INDIVIDUAL!B325+INDIVIDUAL!B356+INDIVIDUAL!B387+INDIVIDUAL!B418+INDIVIDUAL!B450+INDIVIDUAL!B482</f>
        <v>2</v>
      </c>
      <c r="C15" s="234" t="e">
        <f>+INDIVIDUAL!C15+INDIVIDUAL!C46+INDIVIDUAL!C77+INDIVIDUAL!C108+INDIVIDUAL!C139+INDIVIDUAL!C294+INDIVIDUAL!C170+INDIVIDUAL!C201+INDIVIDUAL!C232+INDIVIDUAL!C263+INDIVIDUAL!C325+INDIVIDUAL!C356+INDIVIDUAL!C387+INDIVIDUAL!C418+INDIVIDUAL!C450+INDIVIDUAL!C482</f>
        <v>#REF!</v>
      </c>
      <c r="D15" s="234" t="e">
        <f>+INDIVIDUAL!D15+INDIVIDUAL!D46+INDIVIDUAL!D77+INDIVIDUAL!D108+INDIVIDUAL!D139+INDIVIDUAL!D294+INDIVIDUAL!D170+INDIVIDUAL!D201+INDIVIDUAL!D232+INDIVIDUAL!D263+INDIVIDUAL!D325+INDIVIDUAL!D356+INDIVIDUAL!D387+INDIVIDUAL!D418+INDIVIDUAL!D450+INDIVIDUAL!D482</f>
        <v>#REF!</v>
      </c>
      <c r="E15" s="234" t="e">
        <f>+INDIVIDUAL!E15+INDIVIDUAL!E46+INDIVIDUAL!E77+INDIVIDUAL!E108+INDIVIDUAL!E139+INDIVIDUAL!E294+INDIVIDUAL!E170+INDIVIDUAL!E201+INDIVIDUAL!E232+INDIVIDUAL!E263+INDIVIDUAL!E325+INDIVIDUAL!E356+INDIVIDUAL!E387+INDIVIDUAL!E418+INDIVIDUAL!E450+INDIVIDUAL!E482</f>
        <v>#REF!</v>
      </c>
      <c r="F15" s="234" t="e">
        <f>+INDIVIDUAL!F15+INDIVIDUAL!F46+INDIVIDUAL!F77+INDIVIDUAL!F108+INDIVIDUAL!F139+INDIVIDUAL!F294+INDIVIDUAL!F170+INDIVIDUAL!F201+INDIVIDUAL!F232+INDIVIDUAL!F263+INDIVIDUAL!F325+INDIVIDUAL!F356+INDIVIDUAL!F387+INDIVIDUAL!F418+INDIVIDUAL!F450+INDIVIDUAL!F482</f>
        <v>#REF!</v>
      </c>
      <c r="G15" s="245" t="e">
        <f t="shared" si="0"/>
        <v>#REF!</v>
      </c>
      <c r="H15" s="235" t="e">
        <f>+INDIVIDUAL!H15+INDIVIDUAL!H46+INDIVIDUAL!H77+INDIVIDUAL!H108+INDIVIDUAL!H139+INDIVIDUAL!H294+INDIVIDUAL!H170+INDIVIDUAL!H201+INDIVIDUAL!H232+INDIVIDUAL!H263+INDIVIDUAL!H325+INDIVIDUAL!H356+INDIVIDUAL!H387+INDIVIDUAL!H418+INDIVIDUAL!H450+INDIVIDUAL!H482</f>
        <v>#REF!</v>
      </c>
    </row>
    <row r="16" spans="1:8" ht="20.100000000000001" customHeight="1">
      <c r="A16" s="233" t="s">
        <v>9</v>
      </c>
      <c r="B16" s="234">
        <f>+INDIVIDUAL!B16+INDIVIDUAL!B47+INDIVIDUAL!B78+INDIVIDUAL!B109+INDIVIDUAL!B140+INDIVIDUAL!B295+INDIVIDUAL!B171+INDIVIDUAL!B202+INDIVIDUAL!B233+INDIVIDUAL!B264+INDIVIDUAL!B326+INDIVIDUAL!B357+INDIVIDUAL!B388+INDIVIDUAL!B419+INDIVIDUAL!B451+INDIVIDUAL!B483</f>
        <v>0</v>
      </c>
      <c r="C16" s="234" t="e">
        <f>+INDIVIDUAL!C16+INDIVIDUAL!C47+INDIVIDUAL!C78+INDIVIDUAL!C109+INDIVIDUAL!C140+INDIVIDUAL!C295+INDIVIDUAL!C171+INDIVIDUAL!C202+INDIVIDUAL!C233+INDIVIDUAL!C264+INDIVIDUAL!C326+INDIVIDUAL!C357+INDIVIDUAL!C388+INDIVIDUAL!C419+INDIVIDUAL!C451+INDIVIDUAL!C483</f>
        <v>#REF!</v>
      </c>
      <c r="D16" s="234" t="e">
        <f>+INDIVIDUAL!D16+INDIVIDUAL!D47+INDIVIDUAL!D78+INDIVIDUAL!D109+INDIVIDUAL!D140+INDIVIDUAL!D295+INDIVIDUAL!D171+INDIVIDUAL!D202+INDIVIDUAL!D233+INDIVIDUAL!D264+INDIVIDUAL!D326+INDIVIDUAL!D357+INDIVIDUAL!D388+INDIVIDUAL!D419+INDIVIDUAL!D451+INDIVIDUAL!D483</f>
        <v>#REF!</v>
      </c>
      <c r="E16" s="234" t="e">
        <f>+INDIVIDUAL!E16+INDIVIDUAL!E47+INDIVIDUAL!E78+INDIVIDUAL!E109+INDIVIDUAL!E140+INDIVIDUAL!E295+INDIVIDUAL!E171+INDIVIDUAL!E202+INDIVIDUAL!E233+INDIVIDUAL!E264+INDIVIDUAL!E326+INDIVIDUAL!E357+INDIVIDUAL!E388+INDIVIDUAL!E419+INDIVIDUAL!E451+INDIVIDUAL!E483</f>
        <v>#REF!</v>
      </c>
      <c r="F16" s="234" t="e">
        <f>+INDIVIDUAL!F16+INDIVIDUAL!F47+INDIVIDUAL!F78+INDIVIDUAL!F109+INDIVIDUAL!F140+INDIVIDUAL!F295+INDIVIDUAL!F171+INDIVIDUAL!F202+INDIVIDUAL!F233+INDIVIDUAL!F264+INDIVIDUAL!F326+INDIVIDUAL!F357+INDIVIDUAL!F388+INDIVIDUAL!F419+INDIVIDUAL!F451+INDIVIDUAL!F483</f>
        <v>#REF!</v>
      </c>
      <c r="G16" s="245" t="e">
        <f t="shared" si="0"/>
        <v>#REF!</v>
      </c>
      <c r="H16" s="235" t="e">
        <f>+INDIVIDUAL!H16+INDIVIDUAL!H47+INDIVIDUAL!H78+INDIVIDUAL!H109+INDIVIDUAL!H140+INDIVIDUAL!H295+INDIVIDUAL!H171+INDIVIDUAL!H202+INDIVIDUAL!H233+INDIVIDUAL!H264+INDIVIDUAL!H326+INDIVIDUAL!H357+INDIVIDUAL!H388+INDIVIDUAL!H419+INDIVIDUAL!H451+INDIVIDUAL!H483</f>
        <v>#REF!</v>
      </c>
    </row>
    <row r="17" spans="1:8" ht="20.100000000000001" customHeight="1">
      <c r="A17" s="233" t="s">
        <v>10</v>
      </c>
      <c r="B17" s="234">
        <f>+INDIVIDUAL!B17+INDIVIDUAL!B48+INDIVIDUAL!B79+INDIVIDUAL!B110+INDIVIDUAL!B141+INDIVIDUAL!B296+INDIVIDUAL!B172+INDIVIDUAL!B203+INDIVIDUAL!B234+INDIVIDUAL!B265+INDIVIDUAL!B327+INDIVIDUAL!B358+INDIVIDUAL!B389+INDIVIDUAL!B420+INDIVIDUAL!B452+INDIVIDUAL!B484</f>
        <v>0</v>
      </c>
      <c r="C17" s="234" t="e">
        <f>+INDIVIDUAL!C17+INDIVIDUAL!C48+INDIVIDUAL!C79+INDIVIDUAL!C110+INDIVIDUAL!C141+INDIVIDUAL!C296+INDIVIDUAL!C172+INDIVIDUAL!C203+INDIVIDUAL!C234+INDIVIDUAL!C265+INDIVIDUAL!C327+INDIVIDUAL!C358+INDIVIDUAL!C389+INDIVIDUAL!C420+INDIVIDUAL!C452+INDIVIDUAL!C484</f>
        <v>#REF!</v>
      </c>
      <c r="D17" s="234" t="e">
        <f>+INDIVIDUAL!D17+INDIVIDUAL!D48+INDIVIDUAL!D79+INDIVIDUAL!D110+INDIVIDUAL!D141+INDIVIDUAL!D296+INDIVIDUAL!D172+INDIVIDUAL!D203+INDIVIDUAL!D234+INDIVIDUAL!D265+INDIVIDUAL!D327+INDIVIDUAL!D358+INDIVIDUAL!D389+INDIVIDUAL!D420+INDIVIDUAL!D452+INDIVIDUAL!D484</f>
        <v>#REF!</v>
      </c>
      <c r="E17" s="234" t="e">
        <f>+INDIVIDUAL!E17+INDIVIDUAL!E48+INDIVIDUAL!E79+INDIVIDUAL!E110+INDIVIDUAL!E141+INDIVIDUAL!E296+INDIVIDUAL!E172+INDIVIDUAL!E203+INDIVIDUAL!E234+INDIVIDUAL!E265+INDIVIDUAL!E327+INDIVIDUAL!E358+INDIVIDUAL!E389+INDIVIDUAL!E420+INDIVIDUAL!E452+INDIVIDUAL!E484</f>
        <v>#REF!</v>
      </c>
      <c r="F17" s="234" t="e">
        <f>+INDIVIDUAL!F17+INDIVIDUAL!F48+INDIVIDUAL!F79+INDIVIDUAL!F110+INDIVIDUAL!F141+INDIVIDUAL!F296+INDIVIDUAL!F172+INDIVIDUAL!F203+INDIVIDUAL!F234+INDIVIDUAL!F265+INDIVIDUAL!F327+INDIVIDUAL!F358+INDIVIDUAL!F389+INDIVIDUAL!F420+INDIVIDUAL!F452+INDIVIDUAL!F484</f>
        <v>#REF!</v>
      </c>
      <c r="G17" s="245" t="e">
        <f t="shared" si="0"/>
        <v>#REF!</v>
      </c>
      <c r="H17" s="235" t="e">
        <f>+INDIVIDUAL!H17+INDIVIDUAL!H48+INDIVIDUAL!H79+INDIVIDUAL!H110+INDIVIDUAL!H141+INDIVIDUAL!H296+INDIVIDUAL!H172+INDIVIDUAL!H203+INDIVIDUAL!H234+INDIVIDUAL!H265+INDIVIDUAL!H327+INDIVIDUAL!H358+INDIVIDUAL!H389+INDIVIDUAL!H420+INDIVIDUAL!H452+INDIVIDUAL!H484</f>
        <v>#REF!</v>
      </c>
    </row>
    <row r="18" spans="1:8" ht="20.100000000000001" customHeight="1">
      <c r="A18" s="233" t="s">
        <v>11</v>
      </c>
      <c r="B18" s="234">
        <f>+INDIVIDUAL!B18+INDIVIDUAL!B49+INDIVIDUAL!B80+INDIVIDUAL!B111+INDIVIDUAL!B142+INDIVIDUAL!B297+INDIVIDUAL!B173+INDIVIDUAL!B204+INDIVIDUAL!B235+INDIVIDUAL!B266+INDIVIDUAL!B328+INDIVIDUAL!B359+INDIVIDUAL!B390+INDIVIDUAL!B421+INDIVIDUAL!B453+INDIVIDUAL!B485</f>
        <v>1</v>
      </c>
      <c r="C18" s="234" t="e">
        <f>+INDIVIDUAL!C18+INDIVIDUAL!C49+INDIVIDUAL!C80+INDIVIDUAL!C111+INDIVIDUAL!C142+INDIVIDUAL!C297+INDIVIDUAL!C173+INDIVIDUAL!C204+INDIVIDUAL!C235+INDIVIDUAL!C266+INDIVIDUAL!C328+INDIVIDUAL!C359+INDIVIDUAL!C390+INDIVIDUAL!C421+INDIVIDUAL!C453+INDIVIDUAL!C485</f>
        <v>#REF!</v>
      </c>
      <c r="D18" s="234" t="e">
        <f>+INDIVIDUAL!D18+INDIVIDUAL!D49+INDIVIDUAL!D80+INDIVIDUAL!D111+INDIVIDUAL!D142+INDIVIDUAL!D297+INDIVIDUAL!D173+INDIVIDUAL!D204+INDIVIDUAL!D235+INDIVIDUAL!D266+INDIVIDUAL!D328+INDIVIDUAL!D359+INDIVIDUAL!D390+INDIVIDUAL!D421+INDIVIDUAL!D453+INDIVIDUAL!D485</f>
        <v>#REF!</v>
      </c>
      <c r="E18" s="234" t="e">
        <f>+INDIVIDUAL!E18+INDIVIDUAL!E49+INDIVIDUAL!E80+INDIVIDUAL!E111+INDIVIDUAL!E142+INDIVIDUAL!E297+INDIVIDUAL!E173+INDIVIDUAL!E204+INDIVIDUAL!E235+INDIVIDUAL!E266+INDIVIDUAL!E328+INDIVIDUAL!E359+INDIVIDUAL!E390+INDIVIDUAL!E421+INDIVIDUAL!E453+INDIVIDUAL!E485</f>
        <v>#REF!</v>
      </c>
      <c r="F18" s="234" t="e">
        <f>+INDIVIDUAL!F18+INDIVIDUAL!F49+INDIVIDUAL!F80+INDIVIDUAL!F111+INDIVIDUAL!F142+INDIVIDUAL!F297+INDIVIDUAL!F173+INDIVIDUAL!F204+INDIVIDUAL!F235+INDIVIDUAL!F266+INDIVIDUAL!F328+INDIVIDUAL!F359+INDIVIDUAL!F390+INDIVIDUAL!F421+INDIVIDUAL!F453+INDIVIDUAL!F485</f>
        <v>#REF!</v>
      </c>
      <c r="G18" s="245" t="e">
        <f t="shared" si="0"/>
        <v>#REF!</v>
      </c>
      <c r="H18" s="235" t="e">
        <f>+INDIVIDUAL!H18+INDIVIDUAL!H49+INDIVIDUAL!H80+INDIVIDUAL!H111+INDIVIDUAL!H142+INDIVIDUAL!H297+INDIVIDUAL!H173+INDIVIDUAL!H204+INDIVIDUAL!H235+INDIVIDUAL!H266+INDIVIDUAL!H328+INDIVIDUAL!H359+INDIVIDUAL!H390+INDIVIDUAL!H421+INDIVIDUAL!H453+INDIVIDUAL!H485</f>
        <v>#REF!</v>
      </c>
    </row>
    <row r="19" spans="1:8" ht="20.100000000000001" customHeight="1">
      <c r="A19" s="233" t="s">
        <v>12</v>
      </c>
      <c r="B19" s="234">
        <f>+INDIVIDUAL!B19+INDIVIDUAL!B50+INDIVIDUAL!B81+INDIVIDUAL!B112+INDIVIDUAL!B143+INDIVIDUAL!B298+INDIVIDUAL!B174+INDIVIDUAL!B205+INDIVIDUAL!B236+INDIVIDUAL!B267+INDIVIDUAL!B329+INDIVIDUAL!B360+INDIVIDUAL!B391+INDIVIDUAL!B422+INDIVIDUAL!B454+INDIVIDUAL!B486</f>
        <v>1</v>
      </c>
      <c r="C19" s="234" t="e">
        <f>+INDIVIDUAL!C19+INDIVIDUAL!C50+INDIVIDUAL!C81+INDIVIDUAL!C112+INDIVIDUAL!C143+INDIVIDUAL!C298+INDIVIDUAL!C174+INDIVIDUAL!C205+INDIVIDUAL!C236+INDIVIDUAL!C267+INDIVIDUAL!C329+INDIVIDUAL!C360+INDIVIDUAL!C391+INDIVIDUAL!C422+INDIVIDUAL!C454+INDIVIDUAL!C486</f>
        <v>#REF!</v>
      </c>
      <c r="D19" s="234" t="e">
        <f>+INDIVIDUAL!D19+INDIVIDUAL!D50+INDIVIDUAL!D81+INDIVIDUAL!D112+INDIVIDUAL!D143+INDIVIDUAL!D298+INDIVIDUAL!D174+INDIVIDUAL!D205+INDIVIDUAL!D236+INDIVIDUAL!D267+INDIVIDUAL!D329+INDIVIDUAL!D360+INDIVIDUAL!D391+INDIVIDUAL!D422+INDIVIDUAL!D454+INDIVIDUAL!D486</f>
        <v>#REF!</v>
      </c>
      <c r="E19" s="234" t="e">
        <f>+INDIVIDUAL!E19+INDIVIDUAL!E50+INDIVIDUAL!E81+INDIVIDUAL!E112+INDIVIDUAL!E143+INDIVIDUAL!E298+INDIVIDUAL!E174+INDIVIDUAL!E205+INDIVIDUAL!E236+INDIVIDUAL!E267+INDIVIDUAL!E329+INDIVIDUAL!E360+INDIVIDUAL!E391+INDIVIDUAL!E422+INDIVIDUAL!E454+INDIVIDUAL!E486</f>
        <v>#REF!</v>
      </c>
      <c r="F19" s="234" t="e">
        <f>+INDIVIDUAL!F19+INDIVIDUAL!F50+INDIVIDUAL!F81+INDIVIDUAL!F112+INDIVIDUAL!F143+INDIVIDUAL!F298+INDIVIDUAL!F174+INDIVIDUAL!F205+INDIVIDUAL!F236+INDIVIDUAL!F267+INDIVIDUAL!F329+INDIVIDUAL!F360+INDIVIDUAL!F391+INDIVIDUAL!F422+INDIVIDUAL!F454+INDIVIDUAL!F486</f>
        <v>#REF!</v>
      </c>
      <c r="G19" s="245" t="e">
        <f t="shared" si="0"/>
        <v>#REF!</v>
      </c>
      <c r="H19" s="235" t="e">
        <f>+INDIVIDUAL!H19+INDIVIDUAL!H50+INDIVIDUAL!H81+INDIVIDUAL!H112+INDIVIDUAL!H143+INDIVIDUAL!H298+INDIVIDUAL!H174+INDIVIDUAL!H205+INDIVIDUAL!H236+INDIVIDUAL!H267+INDIVIDUAL!H329+INDIVIDUAL!H360+INDIVIDUAL!H391+INDIVIDUAL!H422+INDIVIDUAL!H454+INDIVIDUAL!H486</f>
        <v>#REF!</v>
      </c>
    </row>
    <row r="20" spans="1:8" ht="20.100000000000001" customHeight="1">
      <c r="A20" s="233" t="s">
        <v>13</v>
      </c>
      <c r="B20" s="234">
        <f>+INDIVIDUAL!B20+INDIVIDUAL!B51+INDIVIDUAL!B82+INDIVIDUAL!B113+INDIVIDUAL!B144+INDIVIDUAL!B299+INDIVIDUAL!B175+INDIVIDUAL!B206+INDIVIDUAL!B237+INDIVIDUAL!B268+INDIVIDUAL!B330+INDIVIDUAL!B361+INDIVIDUAL!B392+INDIVIDUAL!B423+INDIVIDUAL!B455+INDIVIDUAL!B487</f>
        <v>0</v>
      </c>
      <c r="C20" s="234" t="e">
        <f>+INDIVIDUAL!C20+INDIVIDUAL!C51+INDIVIDUAL!C82+INDIVIDUAL!C113+INDIVIDUAL!C144+INDIVIDUAL!C299+INDIVIDUAL!C175+INDIVIDUAL!C206+INDIVIDUAL!C237+INDIVIDUAL!C268+INDIVIDUAL!C330+INDIVIDUAL!C361+INDIVIDUAL!C392+INDIVIDUAL!C423+INDIVIDUAL!C455+INDIVIDUAL!C487</f>
        <v>#REF!</v>
      </c>
      <c r="D20" s="234" t="e">
        <f>+INDIVIDUAL!D20+INDIVIDUAL!D51+INDIVIDUAL!D82+INDIVIDUAL!D113+INDIVIDUAL!D144+INDIVIDUAL!D299+INDIVIDUAL!D175+INDIVIDUAL!D206+INDIVIDUAL!D237+INDIVIDUAL!D268+INDIVIDUAL!D330+INDIVIDUAL!D361+INDIVIDUAL!D392+INDIVIDUAL!D423+INDIVIDUAL!D455+INDIVIDUAL!D487</f>
        <v>#REF!</v>
      </c>
      <c r="E20" s="234" t="e">
        <f>+INDIVIDUAL!E20+INDIVIDUAL!E51+INDIVIDUAL!E82+INDIVIDUAL!E113+INDIVIDUAL!E144+INDIVIDUAL!E299+INDIVIDUAL!E175+INDIVIDUAL!E206+INDIVIDUAL!E237+INDIVIDUAL!E268+INDIVIDUAL!E330+INDIVIDUAL!E361+INDIVIDUAL!E392+INDIVIDUAL!E423+INDIVIDUAL!E455+INDIVIDUAL!E487</f>
        <v>#REF!</v>
      </c>
      <c r="F20" s="234" t="e">
        <f>+INDIVIDUAL!F20+INDIVIDUAL!F51+INDIVIDUAL!F82+INDIVIDUAL!F113+INDIVIDUAL!F144+INDIVIDUAL!F299+INDIVIDUAL!F175+INDIVIDUAL!F206+INDIVIDUAL!F237+INDIVIDUAL!F268+INDIVIDUAL!F330+INDIVIDUAL!F361+INDIVIDUAL!F392+INDIVIDUAL!F423+INDIVIDUAL!F455+INDIVIDUAL!F487</f>
        <v>#REF!</v>
      </c>
      <c r="G20" s="245" t="e">
        <f t="shared" si="0"/>
        <v>#REF!</v>
      </c>
      <c r="H20" s="235" t="e">
        <f>+INDIVIDUAL!H20+INDIVIDUAL!H51+INDIVIDUAL!H82+INDIVIDUAL!H113+INDIVIDUAL!H144+INDIVIDUAL!H299+INDIVIDUAL!H175+INDIVIDUAL!H206+INDIVIDUAL!H237+INDIVIDUAL!H268+INDIVIDUAL!H330+INDIVIDUAL!H361+INDIVIDUAL!H392+INDIVIDUAL!H423+INDIVIDUAL!H455+INDIVIDUAL!H487</f>
        <v>#REF!</v>
      </c>
    </row>
    <row r="21" spans="1:8" ht="20.100000000000001" customHeight="1">
      <c r="A21" s="233" t="s">
        <v>14</v>
      </c>
      <c r="B21" s="234">
        <f>+INDIVIDUAL!B21+INDIVIDUAL!B52+INDIVIDUAL!B83+INDIVIDUAL!B114+INDIVIDUAL!B145+INDIVIDUAL!B300+INDIVIDUAL!B176+INDIVIDUAL!B207+INDIVIDUAL!B238+INDIVIDUAL!B269+INDIVIDUAL!B331+INDIVIDUAL!B362+INDIVIDUAL!B393+INDIVIDUAL!B424+INDIVIDUAL!B456+INDIVIDUAL!B488</f>
        <v>0</v>
      </c>
      <c r="C21" s="234" t="e">
        <f>+INDIVIDUAL!C21+INDIVIDUAL!C52+INDIVIDUAL!C83+INDIVIDUAL!C114+INDIVIDUAL!C145+INDIVIDUAL!C300+INDIVIDUAL!C176+INDIVIDUAL!C207+INDIVIDUAL!C238+INDIVIDUAL!C269+INDIVIDUAL!C331+INDIVIDUAL!C362+INDIVIDUAL!C393+INDIVIDUAL!C424+INDIVIDUAL!C456+INDIVIDUAL!C488</f>
        <v>#REF!</v>
      </c>
      <c r="D21" s="234" t="e">
        <f>+INDIVIDUAL!D21+INDIVIDUAL!D52+INDIVIDUAL!D83+INDIVIDUAL!D114+INDIVIDUAL!D145+INDIVIDUAL!D300+INDIVIDUAL!D176+INDIVIDUAL!D207+INDIVIDUAL!D238+INDIVIDUAL!D269+INDIVIDUAL!D331+INDIVIDUAL!D362+INDIVIDUAL!D393+INDIVIDUAL!D424+INDIVIDUAL!D456+INDIVIDUAL!D488</f>
        <v>#REF!</v>
      </c>
      <c r="E21" s="234" t="e">
        <f>+INDIVIDUAL!E21+INDIVIDUAL!E52+INDIVIDUAL!E83+INDIVIDUAL!E114+INDIVIDUAL!E145+INDIVIDUAL!E300+INDIVIDUAL!E176+INDIVIDUAL!E207+INDIVIDUAL!E238+INDIVIDUAL!E269+INDIVIDUAL!E331+INDIVIDUAL!E362+INDIVIDUAL!E393+INDIVIDUAL!E424+INDIVIDUAL!E456+INDIVIDUAL!E488</f>
        <v>#REF!</v>
      </c>
      <c r="F21" s="234" t="e">
        <f>+INDIVIDUAL!F21+INDIVIDUAL!F52+INDIVIDUAL!F83+INDIVIDUAL!F114+INDIVIDUAL!F145+INDIVIDUAL!F300+INDIVIDUAL!F176+INDIVIDUAL!F207+INDIVIDUAL!F238+INDIVIDUAL!F269+INDIVIDUAL!F331+INDIVIDUAL!F362+INDIVIDUAL!F393+INDIVIDUAL!F424+INDIVIDUAL!F456+INDIVIDUAL!F488</f>
        <v>#REF!</v>
      </c>
      <c r="G21" s="245" t="e">
        <f t="shared" si="0"/>
        <v>#REF!</v>
      </c>
      <c r="H21" s="235" t="e">
        <f>+INDIVIDUAL!H21+INDIVIDUAL!H52+INDIVIDUAL!H83+INDIVIDUAL!H114+INDIVIDUAL!H145+INDIVIDUAL!H300+INDIVIDUAL!H176+INDIVIDUAL!H207+INDIVIDUAL!H238+INDIVIDUAL!H269+INDIVIDUAL!H331+INDIVIDUAL!H362+INDIVIDUAL!H393+INDIVIDUAL!H424+INDIVIDUAL!H456+INDIVIDUAL!H488</f>
        <v>#REF!</v>
      </c>
    </row>
    <row r="22" spans="1:8" ht="20.100000000000001" customHeight="1">
      <c r="A22" s="233" t="s">
        <v>15</v>
      </c>
      <c r="B22" s="234">
        <f>+INDIVIDUAL!B22+INDIVIDUAL!B53+INDIVIDUAL!B84+INDIVIDUAL!B115+INDIVIDUAL!B146+INDIVIDUAL!B301+INDIVIDUAL!B177+INDIVIDUAL!B208+INDIVIDUAL!B239+INDIVIDUAL!B270+INDIVIDUAL!B332+INDIVIDUAL!B363+INDIVIDUAL!B394+INDIVIDUAL!B425+INDIVIDUAL!B457+INDIVIDUAL!B489</f>
        <v>0</v>
      </c>
      <c r="C22" s="234" t="e">
        <f>+INDIVIDUAL!C22+INDIVIDUAL!C53+INDIVIDUAL!C84+INDIVIDUAL!C115+INDIVIDUAL!C146+INDIVIDUAL!C301+INDIVIDUAL!C177+INDIVIDUAL!C208+INDIVIDUAL!C239+INDIVIDUAL!C270+INDIVIDUAL!C332+INDIVIDUAL!C363+INDIVIDUAL!C394+INDIVIDUAL!C425+INDIVIDUAL!C457+INDIVIDUAL!C489</f>
        <v>#REF!</v>
      </c>
      <c r="D22" s="234" t="e">
        <f>+INDIVIDUAL!D22+INDIVIDUAL!D53+INDIVIDUAL!D84+INDIVIDUAL!D115+INDIVIDUAL!D146+INDIVIDUAL!D301+INDIVIDUAL!D177+INDIVIDUAL!D208+INDIVIDUAL!D239+INDIVIDUAL!D270+INDIVIDUAL!D332+INDIVIDUAL!D363+INDIVIDUAL!D394+INDIVIDUAL!D425+INDIVIDUAL!D457+INDIVIDUAL!D489</f>
        <v>#REF!</v>
      </c>
      <c r="E22" s="234" t="e">
        <f>+INDIVIDUAL!E22+INDIVIDUAL!E53+INDIVIDUAL!E84+INDIVIDUAL!E115+INDIVIDUAL!E146+INDIVIDUAL!E301+INDIVIDUAL!E177+INDIVIDUAL!E208+INDIVIDUAL!E239+INDIVIDUAL!E270+INDIVIDUAL!E332+INDIVIDUAL!E363+INDIVIDUAL!E394+INDIVIDUAL!E425+INDIVIDUAL!E457+INDIVIDUAL!E489</f>
        <v>#REF!</v>
      </c>
      <c r="F22" s="234" t="e">
        <f>+INDIVIDUAL!F22+INDIVIDUAL!F53+INDIVIDUAL!F84+INDIVIDUAL!F115+INDIVIDUAL!F146+INDIVIDUAL!F301+INDIVIDUAL!F177+INDIVIDUAL!F208+INDIVIDUAL!F239+INDIVIDUAL!F270+INDIVIDUAL!F332+INDIVIDUAL!F363+INDIVIDUAL!F394+INDIVIDUAL!F425+INDIVIDUAL!F457+INDIVIDUAL!F489</f>
        <v>#REF!</v>
      </c>
      <c r="G22" s="245" t="e">
        <f t="shared" si="0"/>
        <v>#REF!</v>
      </c>
      <c r="H22" s="235" t="e">
        <f>+INDIVIDUAL!H22+INDIVIDUAL!H53+INDIVIDUAL!H84+INDIVIDUAL!H115+INDIVIDUAL!H146+INDIVIDUAL!H301+INDIVIDUAL!H177+INDIVIDUAL!H208+INDIVIDUAL!H239+INDIVIDUAL!H270+INDIVIDUAL!H332+INDIVIDUAL!H363+INDIVIDUAL!H394+INDIVIDUAL!H425+INDIVIDUAL!H457+INDIVIDUAL!H489</f>
        <v>#REF!</v>
      </c>
    </row>
    <row r="23" spans="1:8" ht="20.100000000000001" customHeight="1">
      <c r="A23" s="233" t="s">
        <v>16</v>
      </c>
      <c r="B23" s="234">
        <f>+INDIVIDUAL!B23+INDIVIDUAL!B54+INDIVIDUAL!B85+INDIVIDUAL!B116+INDIVIDUAL!B147+INDIVIDUAL!B302+INDIVIDUAL!B178+INDIVIDUAL!B209+INDIVIDUAL!B240+INDIVIDUAL!B271+INDIVIDUAL!B333+INDIVIDUAL!B364+INDIVIDUAL!B395+INDIVIDUAL!B426+INDIVIDUAL!B458+INDIVIDUAL!B490</f>
        <v>1</v>
      </c>
      <c r="C23" s="234" t="e">
        <f>+INDIVIDUAL!C23+INDIVIDUAL!C54+INDIVIDUAL!C85+INDIVIDUAL!C116+INDIVIDUAL!C147+INDIVIDUAL!C302+INDIVIDUAL!C178+INDIVIDUAL!C209+INDIVIDUAL!C240+INDIVIDUAL!C271+INDIVIDUAL!C333+INDIVIDUAL!C364+INDIVIDUAL!C395+INDIVIDUAL!C426+INDIVIDUAL!C458+INDIVIDUAL!C490</f>
        <v>#REF!</v>
      </c>
      <c r="D23" s="234" t="e">
        <f>+INDIVIDUAL!D23+INDIVIDUAL!D54+INDIVIDUAL!D85+INDIVIDUAL!D116+INDIVIDUAL!D147+INDIVIDUAL!D302+INDIVIDUAL!D178+INDIVIDUAL!D209+INDIVIDUAL!D240+INDIVIDUAL!D271+INDIVIDUAL!D333+INDIVIDUAL!D364+INDIVIDUAL!D395+INDIVIDUAL!D426+INDIVIDUAL!D458+INDIVIDUAL!D490</f>
        <v>#REF!</v>
      </c>
      <c r="E23" s="234" t="e">
        <f>+INDIVIDUAL!E23+INDIVIDUAL!E54+INDIVIDUAL!E85+INDIVIDUAL!E116+INDIVIDUAL!E147+INDIVIDUAL!E302+INDIVIDUAL!E178+INDIVIDUAL!E209+INDIVIDUAL!E240+INDIVIDUAL!E271+INDIVIDUAL!E333+INDIVIDUAL!E364+INDIVIDUAL!E395+INDIVIDUAL!E426+INDIVIDUAL!E458+INDIVIDUAL!E490</f>
        <v>#REF!</v>
      </c>
      <c r="F23" s="234" t="e">
        <f>+INDIVIDUAL!F23+INDIVIDUAL!F54+INDIVIDUAL!F85+INDIVIDUAL!F116+INDIVIDUAL!F147+INDIVIDUAL!F302+INDIVIDUAL!F178+INDIVIDUAL!F209+INDIVIDUAL!F240+INDIVIDUAL!F271+INDIVIDUAL!F333+INDIVIDUAL!F364+INDIVIDUAL!F395+INDIVIDUAL!F426+INDIVIDUAL!F458+INDIVIDUAL!F490</f>
        <v>#REF!</v>
      </c>
      <c r="G23" s="245" t="e">
        <f t="shared" si="0"/>
        <v>#REF!</v>
      </c>
      <c r="H23" s="235" t="e">
        <f>+INDIVIDUAL!H23+INDIVIDUAL!H54+INDIVIDUAL!H85+INDIVIDUAL!H116+INDIVIDUAL!H147+INDIVIDUAL!H302+INDIVIDUAL!H178+INDIVIDUAL!H209+INDIVIDUAL!H240+INDIVIDUAL!H271+INDIVIDUAL!H333+INDIVIDUAL!H364+INDIVIDUAL!H395+INDIVIDUAL!H426+INDIVIDUAL!H458+INDIVIDUAL!H490</f>
        <v>#REF!</v>
      </c>
    </row>
    <row r="24" spans="1:8" ht="20.100000000000001" customHeight="1">
      <c r="A24" s="233" t="s">
        <v>17</v>
      </c>
      <c r="B24" s="234">
        <f>+INDIVIDUAL!B24+INDIVIDUAL!B55+INDIVIDUAL!B86+INDIVIDUAL!B117+INDIVIDUAL!B148+INDIVIDUAL!B303+INDIVIDUAL!B179+INDIVIDUAL!B210+INDIVIDUAL!B241+INDIVIDUAL!B272+INDIVIDUAL!B334+INDIVIDUAL!B365+INDIVIDUAL!B396+INDIVIDUAL!B427+INDIVIDUAL!B459+INDIVIDUAL!B491</f>
        <v>0</v>
      </c>
      <c r="C24" s="234" t="e">
        <f>+INDIVIDUAL!C24+INDIVIDUAL!C55+INDIVIDUAL!C86+INDIVIDUAL!C117+INDIVIDUAL!C148+INDIVIDUAL!C303+INDIVIDUAL!C179+INDIVIDUAL!C210+INDIVIDUAL!C241+INDIVIDUAL!C272+INDIVIDUAL!C334+INDIVIDUAL!C365+INDIVIDUAL!C396+INDIVIDUAL!C427+INDIVIDUAL!C459+INDIVIDUAL!C491</f>
        <v>#REF!</v>
      </c>
      <c r="D24" s="234" t="e">
        <f>+INDIVIDUAL!D24+INDIVIDUAL!D55+INDIVIDUAL!D86+INDIVIDUAL!D117+INDIVIDUAL!D148+INDIVIDUAL!D303+INDIVIDUAL!D179+INDIVIDUAL!D210+INDIVIDUAL!D241+INDIVIDUAL!D272+INDIVIDUAL!D334+INDIVIDUAL!D365+INDIVIDUAL!D396+INDIVIDUAL!D427+INDIVIDUAL!D459+INDIVIDUAL!D491</f>
        <v>#REF!</v>
      </c>
      <c r="E24" s="234" t="e">
        <f>+INDIVIDUAL!E24+INDIVIDUAL!E55+INDIVIDUAL!E86+INDIVIDUAL!E117+INDIVIDUAL!E148+INDIVIDUAL!E303+INDIVIDUAL!E179+INDIVIDUAL!E210+INDIVIDUAL!E241+INDIVIDUAL!E272+INDIVIDUAL!E334+INDIVIDUAL!E365+INDIVIDUAL!E396+INDIVIDUAL!E427+INDIVIDUAL!E459+INDIVIDUAL!E491</f>
        <v>#REF!</v>
      </c>
      <c r="F24" s="234" t="e">
        <f>+INDIVIDUAL!F24+INDIVIDUAL!F55+INDIVIDUAL!F86+INDIVIDUAL!F117+INDIVIDUAL!F148+INDIVIDUAL!F303+INDIVIDUAL!F179+INDIVIDUAL!F210+INDIVIDUAL!F241+INDIVIDUAL!F272+INDIVIDUAL!F334+INDIVIDUAL!F365+INDIVIDUAL!F396+INDIVIDUAL!F427+INDIVIDUAL!F459+INDIVIDUAL!F491</f>
        <v>#REF!</v>
      </c>
      <c r="G24" s="245" t="e">
        <f t="shared" si="0"/>
        <v>#REF!</v>
      </c>
      <c r="H24" s="235" t="e">
        <f>+INDIVIDUAL!H24+INDIVIDUAL!H55+INDIVIDUAL!H86+INDIVIDUAL!H117+INDIVIDUAL!H148+INDIVIDUAL!H303+INDIVIDUAL!H179+INDIVIDUAL!H210+INDIVIDUAL!H241+INDIVIDUAL!H272+INDIVIDUAL!H334+INDIVIDUAL!H365+INDIVIDUAL!H396+INDIVIDUAL!H427+INDIVIDUAL!H459+INDIVIDUAL!H491</f>
        <v>#REF!</v>
      </c>
    </row>
    <row r="25" spans="1:8" ht="20.100000000000001" customHeight="1">
      <c r="A25" s="233" t="s">
        <v>18</v>
      </c>
      <c r="B25" s="234">
        <f>+INDIVIDUAL!B25+INDIVIDUAL!B56+INDIVIDUAL!B87+INDIVIDUAL!B118+INDIVIDUAL!B149+INDIVIDUAL!B304+INDIVIDUAL!B180+INDIVIDUAL!B211+INDIVIDUAL!B242+INDIVIDUAL!B273+INDIVIDUAL!B335+INDIVIDUAL!B366+INDIVIDUAL!B397+INDIVIDUAL!B428+INDIVIDUAL!B460+INDIVIDUAL!B492</f>
        <v>0</v>
      </c>
      <c r="C25" s="234" t="e">
        <f>+INDIVIDUAL!C25+INDIVIDUAL!C56+INDIVIDUAL!C87+INDIVIDUAL!C118+INDIVIDUAL!C149+INDIVIDUAL!C304+INDIVIDUAL!C180+INDIVIDUAL!C211+INDIVIDUAL!C242+INDIVIDUAL!C273+INDIVIDUAL!C335+INDIVIDUAL!C366+INDIVIDUAL!C397+INDIVIDUAL!C428+INDIVIDUAL!C460+INDIVIDUAL!C492</f>
        <v>#REF!</v>
      </c>
      <c r="D25" s="234" t="e">
        <f>+INDIVIDUAL!D25+INDIVIDUAL!D56+INDIVIDUAL!D87+INDIVIDUAL!D118+INDIVIDUAL!D149+INDIVIDUAL!D304+INDIVIDUAL!D180+INDIVIDUAL!D211+INDIVIDUAL!D242+INDIVIDUAL!D273+INDIVIDUAL!D335+INDIVIDUAL!D366+INDIVIDUAL!D397+INDIVIDUAL!D428+INDIVIDUAL!D460+INDIVIDUAL!D492</f>
        <v>#REF!</v>
      </c>
      <c r="E25" s="234" t="e">
        <f>+INDIVIDUAL!E25+INDIVIDUAL!E56+INDIVIDUAL!E87+INDIVIDUAL!E118+INDIVIDUAL!E149+INDIVIDUAL!E304+INDIVIDUAL!E180+INDIVIDUAL!E211+INDIVIDUAL!E242+INDIVIDUAL!E273+INDIVIDUAL!E335+INDIVIDUAL!E366+INDIVIDUAL!E397+INDIVIDUAL!E428+INDIVIDUAL!E460+INDIVIDUAL!E492</f>
        <v>#REF!</v>
      </c>
      <c r="F25" s="234" t="e">
        <f>+INDIVIDUAL!F25+INDIVIDUAL!F56+INDIVIDUAL!F87+INDIVIDUAL!F118+INDIVIDUAL!F149+INDIVIDUAL!F304+INDIVIDUAL!F180+INDIVIDUAL!F211+INDIVIDUAL!F242+INDIVIDUAL!F273+INDIVIDUAL!F335+INDIVIDUAL!F366+INDIVIDUAL!F397+INDIVIDUAL!F428+INDIVIDUAL!F460+INDIVIDUAL!F492</f>
        <v>#REF!</v>
      </c>
      <c r="G25" s="245" t="e">
        <f t="shared" si="0"/>
        <v>#REF!</v>
      </c>
      <c r="H25" s="235" t="e">
        <f>+INDIVIDUAL!H25+INDIVIDUAL!H56+INDIVIDUAL!H87+INDIVIDUAL!H118+INDIVIDUAL!H149+INDIVIDUAL!H304+INDIVIDUAL!H180+INDIVIDUAL!H211+INDIVIDUAL!H242+INDIVIDUAL!H273+INDIVIDUAL!H335+INDIVIDUAL!H366+INDIVIDUAL!H397+INDIVIDUAL!H428+INDIVIDUAL!H460+INDIVIDUAL!H492</f>
        <v>#REF!</v>
      </c>
    </row>
    <row r="26" spans="1:8" ht="20.100000000000001" customHeight="1">
      <c r="A26" s="233" t="s">
        <v>19</v>
      </c>
      <c r="B26" s="234">
        <f>+INDIVIDUAL!B26+INDIVIDUAL!B57+INDIVIDUAL!B88+INDIVIDUAL!B119+INDIVIDUAL!B150+INDIVIDUAL!B305+INDIVIDUAL!B181+INDIVIDUAL!B212+INDIVIDUAL!B243+INDIVIDUAL!B274+INDIVIDUAL!B336+INDIVIDUAL!B367+INDIVIDUAL!B398+INDIVIDUAL!B429+INDIVIDUAL!B461+INDIVIDUAL!B493</f>
        <v>0</v>
      </c>
      <c r="C26" s="234" t="e">
        <f>+INDIVIDUAL!C26+INDIVIDUAL!C57+INDIVIDUAL!C88+INDIVIDUAL!C119+INDIVIDUAL!C150+INDIVIDUAL!C305+INDIVIDUAL!C181+INDIVIDUAL!C212+INDIVIDUAL!C243+INDIVIDUAL!C274+INDIVIDUAL!C336+INDIVIDUAL!C367+INDIVIDUAL!C398+INDIVIDUAL!C429+INDIVIDUAL!C461+INDIVIDUAL!C493</f>
        <v>#REF!</v>
      </c>
      <c r="D26" s="234" t="e">
        <f>+INDIVIDUAL!D26+INDIVIDUAL!D57+INDIVIDUAL!D88+INDIVIDUAL!D119+INDIVIDUAL!D150+INDIVIDUAL!D305+INDIVIDUAL!D181+INDIVIDUAL!D212+INDIVIDUAL!D243+INDIVIDUAL!D274+INDIVIDUAL!D336+INDIVIDUAL!D367+INDIVIDUAL!D398+INDIVIDUAL!D429+INDIVIDUAL!D461+INDIVIDUAL!D493</f>
        <v>#REF!</v>
      </c>
      <c r="E26" s="234" t="e">
        <f>+INDIVIDUAL!E26+INDIVIDUAL!E57+INDIVIDUAL!E88+INDIVIDUAL!E119+INDIVIDUAL!E150+INDIVIDUAL!E305+INDIVIDUAL!E181+INDIVIDUAL!E212+INDIVIDUAL!E243+INDIVIDUAL!E274+INDIVIDUAL!E336+INDIVIDUAL!E367+INDIVIDUAL!E398+INDIVIDUAL!E429+INDIVIDUAL!E461+INDIVIDUAL!E493</f>
        <v>#REF!</v>
      </c>
      <c r="F26" s="234" t="e">
        <f>+INDIVIDUAL!F26+INDIVIDUAL!F57+INDIVIDUAL!F88+INDIVIDUAL!F119+INDIVIDUAL!F150+INDIVIDUAL!F305+INDIVIDUAL!F181+INDIVIDUAL!F212+INDIVIDUAL!F243+INDIVIDUAL!F274+INDIVIDUAL!F336+INDIVIDUAL!F367+INDIVIDUAL!F398+INDIVIDUAL!F429+INDIVIDUAL!F461+INDIVIDUAL!F493</f>
        <v>#REF!</v>
      </c>
      <c r="G26" s="245" t="e">
        <f t="shared" si="0"/>
        <v>#REF!</v>
      </c>
      <c r="H26" s="235" t="e">
        <f>+INDIVIDUAL!H26+INDIVIDUAL!H57+INDIVIDUAL!H88+INDIVIDUAL!H119+INDIVIDUAL!H149+INDIVIDUAL!H305+INDIVIDUAL!H181+INDIVIDUAL!H212+INDIVIDUAL!H243+INDIVIDUAL!H274+INDIVIDUAL!H336+INDIVIDUAL!H367+INDIVIDUAL!H398+INDIVIDUAL!H429+INDIVIDUAL!H461+INDIVIDUAL!H493</f>
        <v>#REF!</v>
      </c>
    </row>
    <row r="27" spans="1:8" ht="5.0999999999999996" customHeight="1" thickBot="1">
      <c r="A27" s="242"/>
      <c r="B27" s="251"/>
      <c r="C27" s="243"/>
      <c r="D27" s="243"/>
      <c r="E27" s="243"/>
      <c r="F27" s="243"/>
      <c r="G27" s="243"/>
      <c r="H27" s="244"/>
    </row>
    <row r="28" spans="1:8" ht="26.1" customHeight="1" thickBot="1">
      <c r="A28" s="236" t="s">
        <v>33</v>
      </c>
      <c r="B28" s="237">
        <f>SUM(B9:B26)</f>
        <v>83</v>
      </c>
      <c r="C28" s="237" t="e">
        <f>SUM(C9:C26)</f>
        <v>#REF!</v>
      </c>
      <c r="D28" s="237" t="e">
        <f>SUM(D9:D26)</f>
        <v>#REF!</v>
      </c>
      <c r="E28" s="237" t="e">
        <f>SUM(E9:E26)</f>
        <v>#REF!</v>
      </c>
      <c r="F28" s="237" t="e">
        <f>SUM(F9:F26)</f>
        <v>#REF!</v>
      </c>
      <c r="G28" s="237" t="e">
        <f>SUM(B28:F28)</f>
        <v>#REF!</v>
      </c>
      <c r="H28" s="238" t="e">
        <f>SUM(H9:H26)</f>
        <v>#REF!</v>
      </c>
    </row>
    <row r="29" spans="1:8" ht="18" customHeight="1">
      <c r="A29" s="240" t="s">
        <v>252</v>
      </c>
      <c r="B29" s="239"/>
    </row>
    <row r="30" spans="1:8" ht="21" customHeight="1">
      <c r="A30" s="240" t="s">
        <v>35</v>
      </c>
      <c r="B30" s="240"/>
    </row>
    <row r="31" spans="1:8" ht="18" customHeight="1">
      <c r="A31" s="239" t="s">
        <v>36</v>
      </c>
      <c r="B31" s="239"/>
    </row>
  </sheetData>
  <mergeCells count="3">
    <mergeCell ref="A1:H1"/>
    <mergeCell ref="A2:H2"/>
    <mergeCell ref="A3:H3"/>
  </mergeCells>
  <phoneticPr fontId="0" type="noConversion"/>
  <printOptions horizontalCentered="1" verticalCentered="1"/>
  <pageMargins left="0.78740157480314965" right="0.59055118110236227" top="0.78740157480314965" bottom="0.78740157480314965" header="0" footer="0"/>
  <pageSetup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160"/>
  <sheetViews>
    <sheetView showGridLines="0" showRowColHeaders="0" tabSelected="1" zoomScale="80" zoomScaleNormal="80" zoomScaleSheetLayoutView="50" workbookViewId="0">
      <selection activeCell="C6" sqref="C6"/>
    </sheetView>
  </sheetViews>
  <sheetFormatPr baseColWidth="10" defaultColWidth="9.109375" defaultRowHeight="13.8"/>
  <cols>
    <col min="1" max="1" width="9.109375" style="433"/>
    <col min="2" max="2" width="4.88671875" style="433" bestFit="1" customWidth="1"/>
    <col min="3" max="3" width="87.77734375" style="433" customWidth="1"/>
    <col min="4" max="4" width="33.5546875" style="433" customWidth="1"/>
    <col min="5" max="5" width="14" style="542" bestFit="1" customWidth="1"/>
    <col min="6" max="6" width="21.21875" style="542" bestFit="1" customWidth="1"/>
    <col min="7" max="7" width="11.5546875" style="542" customWidth="1"/>
    <col min="8" max="8" width="11.5546875" style="432" customWidth="1"/>
    <col min="9" max="9" width="13.33203125" style="542" customWidth="1"/>
    <col min="10" max="10" width="11.5546875" style="542" customWidth="1"/>
    <col min="11" max="11" width="11.5546875" style="432" customWidth="1"/>
    <col min="12" max="12" width="12.109375" style="432" customWidth="1"/>
    <col min="13" max="13" width="3.6640625" style="433" customWidth="1"/>
    <col min="14" max="16384" width="9.109375" style="433"/>
  </cols>
  <sheetData>
    <row r="2" spans="2:12">
      <c r="B2" s="431"/>
      <c r="C2" s="431"/>
      <c r="D2" s="431"/>
      <c r="E2" s="432"/>
      <c r="F2" s="432"/>
      <c r="G2" s="432"/>
      <c r="I2" s="432"/>
      <c r="J2" s="432"/>
    </row>
    <row r="3" spans="2:12" s="434" customFormat="1" ht="24.75" customHeight="1">
      <c r="B3" s="550" t="s">
        <v>351</v>
      </c>
      <c r="C3" s="550"/>
      <c r="D3" s="550"/>
      <c r="E3" s="550"/>
      <c r="F3" s="550"/>
      <c r="G3" s="550"/>
      <c r="H3" s="550"/>
      <c r="I3" s="550"/>
      <c r="J3" s="550"/>
      <c r="K3" s="550"/>
      <c r="L3" s="550"/>
    </row>
    <row r="4" spans="2:12" s="435" customFormat="1" ht="17.25" customHeight="1">
      <c r="B4" s="550" t="s">
        <v>479</v>
      </c>
      <c r="C4" s="550"/>
      <c r="D4" s="550"/>
      <c r="E4" s="550"/>
      <c r="F4" s="550"/>
      <c r="G4" s="550"/>
      <c r="H4" s="550"/>
      <c r="I4" s="550"/>
      <c r="J4" s="550"/>
      <c r="K4" s="550"/>
      <c r="L4" s="550"/>
    </row>
    <row r="5" spans="2:12" s="435" customFormat="1" ht="25.2">
      <c r="B5" s="436"/>
      <c r="C5" s="437"/>
      <c r="D5" s="437"/>
      <c r="E5" s="438"/>
      <c r="F5" s="438"/>
      <c r="G5" s="436"/>
      <c r="H5" s="439"/>
      <c r="I5" s="436"/>
      <c r="J5" s="436"/>
      <c r="K5" s="548"/>
      <c r="L5" s="548"/>
    </row>
    <row r="6" spans="2:12" s="444" customFormat="1" ht="60.6" customHeight="1">
      <c r="B6" s="440" t="s">
        <v>72</v>
      </c>
      <c r="C6" s="440" t="s">
        <v>359</v>
      </c>
      <c r="D6" s="441" t="s">
        <v>365</v>
      </c>
      <c r="E6" s="442" t="s">
        <v>366</v>
      </c>
      <c r="F6" s="442" t="s">
        <v>480</v>
      </c>
      <c r="G6" s="443" t="s">
        <v>220</v>
      </c>
      <c r="H6" s="443" t="s">
        <v>24</v>
      </c>
      <c r="I6" s="443" t="s">
        <v>221</v>
      </c>
      <c r="J6" s="443" t="s">
        <v>481</v>
      </c>
      <c r="K6" s="443" t="s">
        <v>368</v>
      </c>
      <c r="L6" s="443" t="s">
        <v>369</v>
      </c>
    </row>
    <row r="7" spans="2:12" s="444" customFormat="1">
      <c r="B7" s="445"/>
      <c r="C7" s="446" t="s">
        <v>360</v>
      </c>
      <c r="D7" s="447"/>
      <c r="E7" s="448"/>
      <c r="F7" s="448"/>
      <c r="G7" s="449"/>
      <c r="H7" s="449"/>
      <c r="I7" s="449"/>
      <c r="J7" s="449"/>
      <c r="K7" s="449"/>
      <c r="L7" s="449"/>
    </row>
    <row r="8" spans="2:12" ht="19.5" customHeight="1">
      <c r="B8" s="450">
        <v>1</v>
      </c>
      <c r="C8" s="451" t="s">
        <v>83</v>
      </c>
      <c r="D8" s="452" t="s">
        <v>372</v>
      </c>
      <c r="E8" s="453" t="s">
        <v>84</v>
      </c>
      <c r="F8" s="454" t="s">
        <v>85</v>
      </c>
      <c r="G8" s="455">
        <v>1</v>
      </c>
      <c r="H8" s="455">
        <v>0</v>
      </c>
      <c r="I8" s="455">
        <v>0</v>
      </c>
      <c r="J8" s="455">
        <v>0</v>
      </c>
      <c r="K8" s="455">
        <v>2</v>
      </c>
      <c r="L8" s="455">
        <v>46</v>
      </c>
    </row>
    <row r="9" spans="2:12" s="431" customFormat="1" ht="19.5" customHeight="1">
      <c r="B9" s="450">
        <v>2</v>
      </c>
      <c r="C9" s="456" t="s">
        <v>86</v>
      </c>
      <c r="D9" s="452" t="s">
        <v>411</v>
      </c>
      <c r="E9" s="453">
        <v>5389</v>
      </c>
      <c r="F9" s="454" t="s">
        <v>85</v>
      </c>
      <c r="G9" s="455">
        <v>16</v>
      </c>
      <c r="H9" s="455">
        <v>113</v>
      </c>
      <c r="I9" s="455">
        <v>88</v>
      </c>
      <c r="J9" s="455">
        <v>4605</v>
      </c>
      <c r="K9" s="455">
        <v>4823</v>
      </c>
      <c r="L9" s="455">
        <v>3087</v>
      </c>
    </row>
    <row r="10" spans="2:12" s="431" customFormat="1" ht="19.5" customHeight="1">
      <c r="B10" s="450">
        <v>3</v>
      </c>
      <c r="C10" s="456" t="s">
        <v>89</v>
      </c>
      <c r="D10" s="452" t="s">
        <v>373</v>
      </c>
      <c r="E10" s="453">
        <v>18872</v>
      </c>
      <c r="F10" s="457" t="s">
        <v>414</v>
      </c>
      <c r="G10" s="455">
        <v>8</v>
      </c>
      <c r="H10" s="455">
        <v>126</v>
      </c>
      <c r="I10" s="455">
        <v>14</v>
      </c>
      <c r="J10" s="455">
        <v>1221</v>
      </c>
      <c r="K10" s="455">
        <v>1370</v>
      </c>
      <c r="L10" s="455">
        <v>4026</v>
      </c>
    </row>
    <row r="11" spans="2:12" s="431" customFormat="1" ht="20.100000000000001" customHeight="1">
      <c r="B11" s="450">
        <v>4</v>
      </c>
      <c r="C11" s="456" t="s">
        <v>484</v>
      </c>
      <c r="D11" s="452" t="s">
        <v>453</v>
      </c>
      <c r="E11" s="453">
        <v>24593</v>
      </c>
      <c r="F11" s="454" t="s">
        <v>85</v>
      </c>
      <c r="G11" s="455">
        <v>1</v>
      </c>
      <c r="H11" s="455">
        <v>38</v>
      </c>
      <c r="I11" s="455">
        <v>3</v>
      </c>
      <c r="J11" s="455">
        <v>302</v>
      </c>
      <c r="K11" s="455">
        <v>345</v>
      </c>
      <c r="L11" s="455">
        <v>785</v>
      </c>
    </row>
    <row r="12" spans="2:12" s="431" customFormat="1" ht="20.100000000000001" customHeight="1">
      <c r="B12" s="450">
        <v>5</v>
      </c>
      <c r="C12" s="456" t="s">
        <v>97</v>
      </c>
      <c r="D12" s="452" t="s">
        <v>374</v>
      </c>
      <c r="E12" s="453">
        <v>27995</v>
      </c>
      <c r="F12" s="454" t="s">
        <v>85</v>
      </c>
      <c r="G12" s="455">
        <v>5</v>
      </c>
      <c r="H12" s="455">
        <v>8</v>
      </c>
      <c r="I12" s="455">
        <v>0</v>
      </c>
      <c r="J12" s="455">
        <v>5</v>
      </c>
      <c r="K12" s="455">
        <v>19</v>
      </c>
      <c r="L12" s="455">
        <v>292</v>
      </c>
    </row>
    <row r="13" spans="2:12" s="431" customFormat="1" ht="19.5" customHeight="1">
      <c r="B13" s="450">
        <v>6</v>
      </c>
      <c r="C13" s="456" t="s">
        <v>100</v>
      </c>
      <c r="D13" s="452" t="s">
        <v>375</v>
      </c>
      <c r="E13" s="453">
        <v>29710</v>
      </c>
      <c r="F13" s="454" t="s">
        <v>85</v>
      </c>
      <c r="G13" s="455">
        <v>1</v>
      </c>
      <c r="H13" s="455">
        <v>28</v>
      </c>
      <c r="I13" s="455">
        <v>0</v>
      </c>
      <c r="J13" s="458">
        <v>16</v>
      </c>
      <c r="K13" s="455">
        <v>46</v>
      </c>
      <c r="L13" s="455">
        <v>494</v>
      </c>
    </row>
    <row r="14" spans="2:12" s="431" customFormat="1" ht="20.100000000000001" customHeight="1">
      <c r="B14" s="450">
        <v>7</v>
      </c>
      <c r="C14" s="459" t="s">
        <v>265</v>
      </c>
      <c r="D14" s="452" t="s">
        <v>376</v>
      </c>
      <c r="E14" s="453">
        <v>33794</v>
      </c>
      <c r="F14" s="454" t="s">
        <v>92</v>
      </c>
      <c r="G14" s="455">
        <v>2</v>
      </c>
      <c r="H14" s="455">
        <v>101</v>
      </c>
      <c r="I14" s="455">
        <v>64</v>
      </c>
      <c r="J14" s="455">
        <v>4443</v>
      </c>
      <c r="K14" s="455">
        <v>4611</v>
      </c>
      <c r="L14" s="455">
        <v>2833</v>
      </c>
    </row>
    <row r="15" spans="2:12" s="431" customFormat="1" ht="20.100000000000001" customHeight="1">
      <c r="B15" s="450">
        <v>8</v>
      </c>
      <c r="C15" s="459" t="s">
        <v>106</v>
      </c>
      <c r="D15" s="452" t="s">
        <v>377</v>
      </c>
      <c r="E15" s="453">
        <v>34533</v>
      </c>
      <c r="F15" s="454" t="s">
        <v>85</v>
      </c>
      <c r="G15" s="455">
        <v>1</v>
      </c>
      <c r="H15" s="455">
        <v>91</v>
      </c>
      <c r="I15" s="455">
        <v>89</v>
      </c>
      <c r="J15" s="455">
        <v>5601</v>
      </c>
      <c r="K15" s="455">
        <v>5783</v>
      </c>
      <c r="L15" s="455">
        <v>3049</v>
      </c>
    </row>
    <row r="16" spans="2:12" s="431" customFormat="1" ht="20.100000000000001" customHeight="1">
      <c r="B16" s="450">
        <v>9</v>
      </c>
      <c r="C16" s="459" t="s">
        <v>355</v>
      </c>
      <c r="D16" s="452" t="s">
        <v>378</v>
      </c>
      <c r="E16" s="453">
        <v>35612</v>
      </c>
      <c r="F16" s="454" t="s">
        <v>85</v>
      </c>
      <c r="G16" s="455">
        <v>1</v>
      </c>
      <c r="H16" s="455">
        <v>20</v>
      </c>
      <c r="I16" s="455">
        <v>2</v>
      </c>
      <c r="J16" s="455">
        <v>5352</v>
      </c>
      <c r="K16" s="455">
        <v>5376</v>
      </c>
      <c r="L16" s="455">
        <v>664</v>
      </c>
    </row>
    <row r="17" spans="2:12" s="431" customFormat="1" ht="18" customHeight="1">
      <c r="B17" s="450">
        <v>10</v>
      </c>
      <c r="C17" s="459" t="s">
        <v>342</v>
      </c>
      <c r="D17" s="452" t="s">
        <v>412</v>
      </c>
      <c r="E17" s="453">
        <v>36708</v>
      </c>
      <c r="F17" s="454" t="s">
        <v>85</v>
      </c>
      <c r="G17" s="455">
        <v>2</v>
      </c>
      <c r="H17" s="455">
        <v>46</v>
      </c>
      <c r="I17" s="455">
        <v>5</v>
      </c>
      <c r="J17" s="455">
        <v>94</v>
      </c>
      <c r="K17" s="455">
        <v>148</v>
      </c>
      <c r="L17" s="455">
        <v>1116</v>
      </c>
    </row>
    <row r="18" spans="2:12" s="431" customFormat="1" ht="18" customHeight="1">
      <c r="B18" s="450">
        <v>11</v>
      </c>
      <c r="C18" s="459" t="s">
        <v>354</v>
      </c>
      <c r="D18" s="452" t="s">
        <v>379</v>
      </c>
      <c r="E18" s="453">
        <v>36901</v>
      </c>
      <c r="F18" s="454" t="s">
        <v>85</v>
      </c>
      <c r="G18" s="455">
        <v>1</v>
      </c>
      <c r="H18" s="455">
        <v>13</v>
      </c>
      <c r="I18" s="455">
        <v>5</v>
      </c>
      <c r="J18" s="455">
        <v>5115</v>
      </c>
      <c r="K18" s="455">
        <v>5135</v>
      </c>
      <c r="L18" s="455">
        <v>735</v>
      </c>
    </row>
    <row r="19" spans="2:12" s="431" customFormat="1" ht="20.100000000000001" customHeight="1">
      <c r="B19" s="450">
        <v>12</v>
      </c>
      <c r="C19" s="459" t="s">
        <v>350</v>
      </c>
      <c r="D19" s="452" t="s">
        <v>347</v>
      </c>
      <c r="E19" s="453">
        <v>39251</v>
      </c>
      <c r="F19" s="454" t="s">
        <v>85</v>
      </c>
      <c r="G19" s="455">
        <v>0</v>
      </c>
      <c r="H19" s="455">
        <v>31</v>
      </c>
      <c r="I19" s="455">
        <v>10</v>
      </c>
      <c r="J19" s="455">
        <v>1565</v>
      </c>
      <c r="K19" s="455">
        <v>1607</v>
      </c>
      <c r="L19" s="455">
        <v>804</v>
      </c>
    </row>
    <row r="20" spans="2:12" ht="19.5" customHeight="1">
      <c r="B20" s="450">
        <v>13</v>
      </c>
      <c r="C20" s="460" t="s">
        <v>282</v>
      </c>
      <c r="D20" s="452" t="s">
        <v>413</v>
      </c>
      <c r="E20" s="453">
        <v>39292</v>
      </c>
      <c r="F20" s="454" t="s">
        <v>85</v>
      </c>
      <c r="G20" s="455">
        <v>0</v>
      </c>
      <c r="H20" s="455">
        <v>113</v>
      </c>
      <c r="I20" s="455">
        <v>0</v>
      </c>
      <c r="J20" s="455">
        <v>333</v>
      </c>
      <c r="K20" s="455">
        <v>447</v>
      </c>
      <c r="L20" s="455">
        <v>1973</v>
      </c>
    </row>
    <row r="21" spans="2:12" ht="20.100000000000001" customHeight="1">
      <c r="B21" s="450">
        <v>14</v>
      </c>
      <c r="C21" s="460" t="s">
        <v>485</v>
      </c>
      <c r="D21" s="452" t="s">
        <v>380</v>
      </c>
      <c r="E21" s="453">
        <v>39479</v>
      </c>
      <c r="F21" s="454" t="s">
        <v>85</v>
      </c>
      <c r="G21" s="455">
        <v>0</v>
      </c>
      <c r="H21" s="455">
        <v>35</v>
      </c>
      <c r="I21" s="455">
        <v>0</v>
      </c>
      <c r="J21" s="455">
        <v>5003</v>
      </c>
      <c r="K21" s="455">
        <v>5039</v>
      </c>
      <c r="L21" s="455">
        <v>513</v>
      </c>
    </row>
    <row r="22" spans="2:12" ht="20.100000000000001" customHeight="1">
      <c r="B22" s="450">
        <v>15</v>
      </c>
      <c r="C22" s="460" t="s">
        <v>356</v>
      </c>
      <c r="D22" s="452" t="s">
        <v>381</v>
      </c>
      <c r="E22" s="453">
        <v>35872</v>
      </c>
      <c r="F22" s="454" t="s">
        <v>85</v>
      </c>
      <c r="G22" s="455">
        <v>2</v>
      </c>
      <c r="H22" s="455">
        <v>60</v>
      </c>
      <c r="I22" s="455">
        <v>71</v>
      </c>
      <c r="J22" s="455">
        <v>3167</v>
      </c>
      <c r="K22" s="455">
        <v>3301</v>
      </c>
      <c r="L22" s="455">
        <v>3471</v>
      </c>
    </row>
    <row r="23" spans="2:12" s="466" customFormat="1" ht="20.100000000000001" customHeight="1">
      <c r="B23" s="461"/>
      <c r="C23" s="462" t="s">
        <v>357</v>
      </c>
      <c r="D23" s="463"/>
      <c r="E23" s="464"/>
      <c r="F23" s="463">
        <v>15</v>
      </c>
      <c r="G23" s="463">
        <v>41</v>
      </c>
      <c r="H23" s="463">
        <v>823</v>
      </c>
      <c r="I23" s="463">
        <v>351</v>
      </c>
      <c r="J23" s="463">
        <v>21813</v>
      </c>
      <c r="K23" s="463">
        <v>23043</v>
      </c>
      <c r="L23" s="465">
        <v>23888</v>
      </c>
    </row>
    <row r="24" spans="2:12" s="444" customFormat="1" ht="20.100000000000001" customHeight="1">
      <c r="B24" s="445"/>
      <c r="C24" s="446" t="s">
        <v>426</v>
      </c>
      <c r="D24" s="467"/>
      <c r="E24" s="446"/>
      <c r="F24" s="446"/>
      <c r="G24" s="468"/>
      <c r="H24" s="468"/>
      <c r="I24" s="468"/>
      <c r="J24" s="468"/>
      <c r="K24" s="468"/>
      <c r="L24" s="468"/>
    </row>
    <row r="25" spans="2:12" ht="20.100000000000001" customHeight="1">
      <c r="B25" s="450">
        <v>1</v>
      </c>
      <c r="C25" s="451" t="s">
        <v>112</v>
      </c>
      <c r="D25" s="452" t="s">
        <v>290</v>
      </c>
      <c r="E25" s="453">
        <v>18445</v>
      </c>
      <c r="F25" s="454" t="s">
        <v>85</v>
      </c>
      <c r="G25" s="455">
        <v>3</v>
      </c>
      <c r="H25" s="455">
        <v>0</v>
      </c>
      <c r="I25" s="455">
        <v>0</v>
      </c>
      <c r="J25" s="455">
        <v>0</v>
      </c>
      <c r="K25" s="452">
        <v>4</v>
      </c>
      <c r="L25" s="469">
        <v>1388</v>
      </c>
    </row>
    <row r="26" spans="2:12" ht="20.100000000000001" customHeight="1">
      <c r="B26" s="450">
        <v>2</v>
      </c>
      <c r="C26" s="460" t="s">
        <v>327</v>
      </c>
      <c r="D26" s="452" t="s">
        <v>291</v>
      </c>
      <c r="E26" s="453">
        <v>29312</v>
      </c>
      <c r="F26" s="454" t="s">
        <v>85</v>
      </c>
      <c r="G26" s="455">
        <v>0</v>
      </c>
      <c r="H26" s="455">
        <v>30</v>
      </c>
      <c r="I26" s="455">
        <v>1</v>
      </c>
      <c r="J26" s="455">
        <v>0</v>
      </c>
      <c r="K26" s="452">
        <v>32</v>
      </c>
      <c r="L26" s="469">
        <v>692</v>
      </c>
    </row>
    <row r="27" spans="2:12" ht="20.100000000000001" customHeight="1">
      <c r="B27" s="470">
        <v>3</v>
      </c>
      <c r="C27" s="460" t="s">
        <v>362</v>
      </c>
      <c r="D27" s="452" t="s">
        <v>324</v>
      </c>
      <c r="E27" s="453">
        <v>38443</v>
      </c>
      <c r="F27" s="454" t="s">
        <v>85</v>
      </c>
      <c r="G27" s="455">
        <v>0</v>
      </c>
      <c r="H27" s="455">
        <v>7</v>
      </c>
      <c r="I27" s="455">
        <v>0</v>
      </c>
      <c r="J27" s="455">
        <v>0</v>
      </c>
      <c r="K27" s="452">
        <v>8</v>
      </c>
      <c r="L27" s="471">
        <v>315</v>
      </c>
    </row>
    <row r="28" spans="2:12" s="466" customFormat="1" ht="20.100000000000001" customHeight="1">
      <c r="B28" s="461"/>
      <c r="C28" s="462" t="s">
        <v>357</v>
      </c>
      <c r="D28" s="463"/>
      <c r="E28" s="464"/>
      <c r="F28" s="463">
        <v>3</v>
      </c>
      <c r="G28" s="463">
        <v>3</v>
      </c>
      <c r="H28" s="463">
        <v>37</v>
      </c>
      <c r="I28" s="463">
        <v>1</v>
      </c>
      <c r="J28" s="463">
        <v>0</v>
      </c>
      <c r="K28" s="463">
        <v>44</v>
      </c>
      <c r="L28" s="465">
        <v>2395</v>
      </c>
    </row>
    <row r="29" spans="2:12" s="444" customFormat="1" ht="20.100000000000001" customHeight="1">
      <c r="B29" s="445"/>
      <c r="C29" s="446" t="s">
        <v>427</v>
      </c>
      <c r="D29" s="467"/>
      <c r="E29" s="446"/>
      <c r="F29" s="446"/>
      <c r="G29" s="446"/>
      <c r="H29" s="446"/>
      <c r="I29" s="446"/>
      <c r="J29" s="446"/>
      <c r="K29" s="468"/>
      <c r="L29" s="468"/>
    </row>
    <row r="30" spans="2:12" ht="20.100000000000001" customHeight="1">
      <c r="B30" s="450">
        <v>1</v>
      </c>
      <c r="C30" s="451" t="s">
        <v>201</v>
      </c>
      <c r="D30" s="452" t="s">
        <v>382</v>
      </c>
      <c r="E30" s="453">
        <v>35684</v>
      </c>
      <c r="F30" s="457" t="s">
        <v>414</v>
      </c>
      <c r="G30" s="455">
        <v>0</v>
      </c>
      <c r="H30" s="455">
        <v>5</v>
      </c>
      <c r="I30" s="455">
        <v>0</v>
      </c>
      <c r="J30" s="455">
        <v>0</v>
      </c>
      <c r="K30" s="452">
        <v>6</v>
      </c>
      <c r="L30" s="469">
        <v>29</v>
      </c>
    </row>
    <row r="31" spans="2:12" ht="20.100000000000001" customHeight="1">
      <c r="B31" s="472">
        <v>2</v>
      </c>
      <c r="C31" s="473" t="s">
        <v>363</v>
      </c>
      <c r="D31" s="452" t="s">
        <v>383</v>
      </c>
      <c r="E31" s="453">
        <v>35845</v>
      </c>
      <c r="F31" s="474" t="s">
        <v>85</v>
      </c>
      <c r="G31" s="455">
        <v>0</v>
      </c>
      <c r="H31" s="455">
        <v>2</v>
      </c>
      <c r="I31" s="455">
        <v>0</v>
      </c>
      <c r="J31" s="455">
        <v>0</v>
      </c>
      <c r="K31" s="452">
        <v>3</v>
      </c>
      <c r="L31" s="469">
        <v>109</v>
      </c>
    </row>
    <row r="32" spans="2:12" ht="20.100000000000001" customHeight="1">
      <c r="B32" s="475">
        <v>3</v>
      </c>
      <c r="C32" s="460" t="s">
        <v>267</v>
      </c>
      <c r="D32" s="452" t="s">
        <v>384</v>
      </c>
      <c r="E32" s="453">
        <v>36293</v>
      </c>
      <c r="F32" s="454" t="s">
        <v>85</v>
      </c>
      <c r="G32" s="455">
        <v>1</v>
      </c>
      <c r="H32" s="455">
        <v>3</v>
      </c>
      <c r="I32" s="455">
        <v>0</v>
      </c>
      <c r="J32" s="455">
        <v>0</v>
      </c>
      <c r="K32" s="452">
        <v>5</v>
      </c>
      <c r="L32" s="469">
        <v>142</v>
      </c>
    </row>
    <row r="33" spans="2:12" ht="20.100000000000001" customHeight="1">
      <c r="B33" s="450">
        <v>4</v>
      </c>
      <c r="C33" s="460" t="s">
        <v>247</v>
      </c>
      <c r="D33" s="452" t="s">
        <v>385</v>
      </c>
      <c r="E33" s="453">
        <v>36312</v>
      </c>
      <c r="F33" s="454" t="s">
        <v>92</v>
      </c>
      <c r="G33" s="455">
        <v>0</v>
      </c>
      <c r="H33" s="455">
        <v>22</v>
      </c>
      <c r="I33" s="455">
        <v>0</v>
      </c>
      <c r="J33" s="455">
        <v>0</v>
      </c>
      <c r="K33" s="452">
        <v>23</v>
      </c>
      <c r="L33" s="469">
        <v>256</v>
      </c>
    </row>
    <row r="34" spans="2:12" ht="20.100000000000001" customHeight="1">
      <c r="B34" s="475">
        <v>5</v>
      </c>
      <c r="C34" s="476" t="s">
        <v>242</v>
      </c>
      <c r="D34" s="452" t="s">
        <v>386</v>
      </c>
      <c r="E34" s="453">
        <v>36384</v>
      </c>
      <c r="F34" s="454" t="s">
        <v>85</v>
      </c>
      <c r="G34" s="455">
        <v>0</v>
      </c>
      <c r="H34" s="455">
        <v>1</v>
      </c>
      <c r="I34" s="455">
        <v>1</v>
      </c>
      <c r="J34" s="455">
        <v>0</v>
      </c>
      <c r="K34" s="452">
        <v>3</v>
      </c>
      <c r="L34" s="469">
        <v>71</v>
      </c>
    </row>
    <row r="35" spans="2:12" ht="20.100000000000001" customHeight="1">
      <c r="B35" s="450">
        <v>6</v>
      </c>
      <c r="C35" s="476" t="s">
        <v>241</v>
      </c>
      <c r="D35" s="452" t="s">
        <v>387</v>
      </c>
      <c r="E35" s="453">
        <v>36419</v>
      </c>
      <c r="F35" s="454" t="s">
        <v>92</v>
      </c>
      <c r="G35" s="455">
        <v>0</v>
      </c>
      <c r="H35" s="455">
        <v>21</v>
      </c>
      <c r="I35" s="455">
        <v>5</v>
      </c>
      <c r="J35" s="455">
        <v>0</v>
      </c>
      <c r="K35" s="452">
        <v>27</v>
      </c>
      <c r="L35" s="469">
        <v>326</v>
      </c>
    </row>
    <row r="36" spans="2:12" ht="20.100000000000001" customHeight="1">
      <c r="B36" s="475">
        <v>7</v>
      </c>
      <c r="C36" s="460" t="s">
        <v>266</v>
      </c>
      <c r="D36" s="452" t="s">
        <v>388</v>
      </c>
      <c r="E36" s="453">
        <v>37865</v>
      </c>
      <c r="F36" s="454" t="s">
        <v>11</v>
      </c>
      <c r="G36" s="455">
        <v>0</v>
      </c>
      <c r="H36" s="455">
        <v>0</v>
      </c>
      <c r="I36" s="455">
        <v>0</v>
      </c>
      <c r="J36" s="455">
        <v>0</v>
      </c>
      <c r="K36" s="452">
        <v>1</v>
      </c>
      <c r="L36" s="469">
        <v>17</v>
      </c>
    </row>
    <row r="37" spans="2:12" ht="20.100000000000001" customHeight="1">
      <c r="B37" s="475">
        <v>8</v>
      </c>
      <c r="C37" s="460" t="s">
        <v>473</v>
      </c>
      <c r="D37" s="452" t="s">
        <v>455</v>
      </c>
      <c r="E37" s="453">
        <v>39601</v>
      </c>
      <c r="F37" s="454" t="s">
        <v>85</v>
      </c>
      <c r="G37" s="455">
        <v>0</v>
      </c>
      <c r="H37" s="455">
        <v>15</v>
      </c>
      <c r="I37" s="455">
        <v>0</v>
      </c>
      <c r="J37" s="455">
        <v>11</v>
      </c>
      <c r="K37" s="452">
        <v>27</v>
      </c>
      <c r="L37" s="469">
        <v>220</v>
      </c>
    </row>
    <row r="38" spans="2:12" s="466" customFormat="1" ht="20.100000000000001" customHeight="1">
      <c r="B38" s="450">
        <v>9</v>
      </c>
      <c r="C38" s="460" t="s">
        <v>288</v>
      </c>
      <c r="D38" s="452" t="s">
        <v>389</v>
      </c>
      <c r="E38" s="453">
        <v>39630</v>
      </c>
      <c r="F38" s="454" t="s">
        <v>92</v>
      </c>
      <c r="G38" s="455">
        <v>0</v>
      </c>
      <c r="H38" s="455">
        <v>32</v>
      </c>
      <c r="I38" s="455">
        <v>1</v>
      </c>
      <c r="J38" s="455">
        <v>0</v>
      </c>
      <c r="K38" s="452">
        <v>34</v>
      </c>
      <c r="L38" s="469">
        <v>400</v>
      </c>
    </row>
    <row r="39" spans="2:12" s="466" customFormat="1" ht="20.100000000000001" customHeight="1">
      <c r="B39" s="461"/>
      <c r="C39" s="462" t="s">
        <v>357</v>
      </c>
      <c r="D39" s="463"/>
      <c r="E39" s="464"/>
      <c r="F39" s="463">
        <v>9</v>
      </c>
      <c r="G39" s="463">
        <v>1</v>
      </c>
      <c r="H39" s="463">
        <v>101</v>
      </c>
      <c r="I39" s="463">
        <v>7</v>
      </c>
      <c r="J39" s="463">
        <v>11</v>
      </c>
      <c r="K39" s="463">
        <v>129</v>
      </c>
      <c r="L39" s="465">
        <v>1570</v>
      </c>
    </row>
    <row r="40" spans="2:12" ht="20.100000000000001" customHeight="1">
      <c r="B40" s="445"/>
      <c r="C40" s="446" t="s">
        <v>310</v>
      </c>
      <c r="D40" s="467"/>
      <c r="E40" s="446"/>
      <c r="F40" s="446"/>
      <c r="G40" s="446"/>
      <c r="H40" s="446"/>
      <c r="I40" s="446"/>
      <c r="J40" s="446"/>
      <c r="K40" s="446"/>
      <c r="L40" s="446"/>
    </row>
    <row r="41" spans="2:12" s="466" customFormat="1" ht="20.100000000000001" customHeight="1">
      <c r="B41" s="475">
        <v>1</v>
      </c>
      <c r="C41" s="460" t="s">
        <v>416</v>
      </c>
      <c r="D41" s="452" t="s">
        <v>390</v>
      </c>
      <c r="E41" s="453">
        <v>38769</v>
      </c>
      <c r="F41" s="454" t="s">
        <v>92</v>
      </c>
      <c r="G41" s="455">
        <v>0</v>
      </c>
      <c r="H41" s="455">
        <v>0</v>
      </c>
      <c r="I41" s="455">
        <v>0</v>
      </c>
      <c r="J41" s="455">
        <v>0</v>
      </c>
      <c r="K41" s="452">
        <v>1</v>
      </c>
      <c r="L41" s="469">
        <v>1</v>
      </c>
    </row>
    <row r="42" spans="2:12" s="444" customFormat="1" ht="20.100000000000001" customHeight="1">
      <c r="B42" s="461"/>
      <c r="C42" s="462" t="s">
        <v>357</v>
      </c>
      <c r="D42" s="463"/>
      <c r="E42" s="464"/>
      <c r="F42" s="463">
        <v>1</v>
      </c>
      <c r="G42" s="463">
        <v>0</v>
      </c>
      <c r="H42" s="463">
        <v>0</v>
      </c>
      <c r="I42" s="463">
        <v>0</v>
      </c>
      <c r="J42" s="463">
        <v>0</v>
      </c>
      <c r="K42" s="463">
        <v>1</v>
      </c>
      <c r="L42" s="465">
        <v>1</v>
      </c>
    </row>
    <row r="43" spans="2:12" ht="20.100000000000001" customHeight="1">
      <c r="B43" s="445"/>
      <c r="C43" s="446" t="s">
        <v>428</v>
      </c>
      <c r="D43" s="467"/>
      <c r="E43" s="446"/>
      <c r="F43" s="446"/>
      <c r="G43" s="446"/>
      <c r="H43" s="446"/>
      <c r="I43" s="446"/>
      <c r="J43" s="446"/>
      <c r="K43" s="446"/>
      <c r="L43" s="446"/>
    </row>
    <row r="44" spans="2:12" ht="20.100000000000001" customHeight="1">
      <c r="B44" s="450">
        <v>1</v>
      </c>
      <c r="C44" s="460" t="s">
        <v>343</v>
      </c>
      <c r="D44" s="452" t="s">
        <v>391</v>
      </c>
      <c r="E44" s="453">
        <v>6227</v>
      </c>
      <c r="F44" s="454" t="s">
        <v>85</v>
      </c>
      <c r="G44" s="455">
        <v>0</v>
      </c>
      <c r="H44" s="455">
        <v>3</v>
      </c>
      <c r="I44" s="455">
        <v>0</v>
      </c>
      <c r="J44" s="455">
        <v>0</v>
      </c>
      <c r="K44" s="452">
        <v>4</v>
      </c>
      <c r="L44" s="469">
        <v>153</v>
      </c>
    </row>
    <row r="45" spans="2:12" ht="20.100000000000001" customHeight="1">
      <c r="B45" s="450">
        <v>2</v>
      </c>
      <c r="C45" s="460" t="s">
        <v>249</v>
      </c>
      <c r="D45" s="452" t="s">
        <v>392</v>
      </c>
      <c r="E45" s="453">
        <v>16162</v>
      </c>
      <c r="F45" s="454" t="s">
        <v>85</v>
      </c>
      <c r="G45" s="455">
        <v>0</v>
      </c>
      <c r="H45" s="455">
        <v>0</v>
      </c>
      <c r="I45" s="455">
        <v>0</v>
      </c>
      <c r="J45" s="455">
        <v>1</v>
      </c>
      <c r="K45" s="452">
        <v>2</v>
      </c>
      <c r="L45" s="469">
        <v>99</v>
      </c>
    </row>
    <row r="46" spans="2:12" ht="20.100000000000001" customHeight="1">
      <c r="B46" s="450">
        <v>3</v>
      </c>
      <c r="C46" s="460" t="s">
        <v>486</v>
      </c>
      <c r="D46" s="452" t="s">
        <v>326</v>
      </c>
      <c r="E46" s="453">
        <v>19914</v>
      </c>
      <c r="F46" s="454" t="s">
        <v>85</v>
      </c>
      <c r="G46" s="455">
        <v>0</v>
      </c>
      <c r="H46" s="455">
        <v>0</v>
      </c>
      <c r="I46" s="455">
        <v>0</v>
      </c>
      <c r="J46" s="455">
        <v>4</v>
      </c>
      <c r="K46" s="452">
        <v>5</v>
      </c>
      <c r="L46" s="469">
        <v>190</v>
      </c>
    </row>
    <row r="47" spans="2:12" ht="20.100000000000001" customHeight="1">
      <c r="B47" s="450">
        <v>4</v>
      </c>
      <c r="C47" s="476" t="s">
        <v>346</v>
      </c>
      <c r="D47" s="452" t="s">
        <v>393</v>
      </c>
      <c r="E47" s="453">
        <v>20922</v>
      </c>
      <c r="F47" s="454" t="s">
        <v>85</v>
      </c>
      <c r="G47" s="455">
        <v>1</v>
      </c>
      <c r="H47" s="455">
        <v>1</v>
      </c>
      <c r="I47" s="455">
        <v>0</v>
      </c>
      <c r="J47" s="455">
        <v>0</v>
      </c>
      <c r="K47" s="452">
        <v>3</v>
      </c>
      <c r="L47" s="469">
        <v>424</v>
      </c>
    </row>
    <row r="48" spans="2:12" ht="20.100000000000001" customHeight="1">
      <c r="B48" s="450">
        <v>5</v>
      </c>
      <c r="C48" s="460" t="s">
        <v>487</v>
      </c>
      <c r="D48" s="452" t="s">
        <v>420</v>
      </c>
      <c r="E48" s="453">
        <v>25126</v>
      </c>
      <c r="F48" s="454" t="s">
        <v>92</v>
      </c>
      <c r="G48" s="455">
        <v>0</v>
      </c>
      <c r="H48" s="455">
        <v>1</v>
      </c>
      <c r="I48" s="455">
        <v>0</v>
      </c>
      <c r="J48" s="455">
        <v>0</v>
      </c>
      <c r="K48" s="452">
        <v>2</v>
      </c>
      <c r="L48" s="469">
        <v>125</v>
      </c>
    </row>
    <row r="49" spans="2:12" ht="20.100000000000001" customHeight="1">
      <c r="B49" s="450">
        <v>6</v>
      </c>
      <c r="C49" s="460" t="s">
        <v>144</v>
      </c>
      <c r="D49" s="452" t="s">
        <v>421</v>
      </c>
      <c r="E49" s="453">
        <v>31413</v>
      </c>
      <c r="F49" s="454" t="s">
        <v>85</v>
      </c>
      <c r="G49" s="455">
        <v>0</v>
      </c>
      <c r="H49" s="455">
        <v>4</v>
      </c>
      <c r="I49" s="455">
        <v>0</v>
      </c>
      <c r="J49" s="455">
        <v>0</v>
      </c>
      <c r="K49" s="452">
        <v>5</v>
      </c>
      <c r="L49" s="469">
        <v>234</v>
      </c>
    </row>
    <row r="50" spans="2:12" ht="20.100000000000001" customHeight="1">
      <c r="B50" s="450">
        <v>7</v>
      </c>
      <c r="C50" s="460" t="s">
        <v>145</v>
      </c>
      <c r="D50" s="452" t="s">
        <v>394</v>
      </c>
      <c r="E50" s="453">
        <v>34213</v>
      </c>
      <c r="F50" s="454" t="s">
        <v>85</v>
      </c>
      <c r="G50" s="455">
        <v>0</v>
      </c>
      <c r="H50" s="455">
        <v>2</v>
      </c>
      <c r="I50" s="455">
        <v>0</v>
      </c>
      <c r="J50" s="455">
        <v>0</v>
      </c>
      <c r="K50" s="452">
        <v>3</v>
      </c>
      <c r="L50" s="469">
        <v>163</v>
      </c>
    </row>
    <row r="51" spans="2:12" ht="20.100000000000001" customHeight="1">
      <c r="B51" s="450">
        <v>8</v>
      </c>
      <c r="C51" s="476" t="s">
        <v>475</v>
      </c>
      <c r="D51" s="452" t="s">
        <v>476</v>
      </c>
      <c r="E51" s="453">
        <v>36609</v>
      </c>
      <c r="F51" s="454" t="s">
        <v>85</v>
      </c>
      <c r="G51" s="455">
        <v>1</v>
      </c>
      <c r="H51" s="455">
        <v>3</v>
      </c>
      <c r="I51" s="455">
        <v>0</v>
      </c>
      <c r="J51" s="455">
        <v>0</v>
      </c>
      <c r="K51" s="452">
        <v>5</v>
      </c>
      <c r="L51" s="469">
        <v>123</v>
      </c>
    </row>
    <row r="52" spans="2:12" ht="20.100000000000001" customHeight="1">
      <c r="B52" s="450">
        <v>9</v>
      </c>
      <c r="C52" s="460" t="s">
        <v>283</v>
      </c>
      <c r="D52" s="452" t="s">
        <v>395</v>
      </c>
      <c r="E52" s="453">
        <v>37294</v>
      </c>
      <c r="F52" s="454" t="s">
        <v>92</v>
      </c>
      <c r="G52" s="455">
        <v>1</v>
      </c>
      <c r="H52" s="455">
        <v>0</v>
      </c>
      <c r="I52" s="455">
        <v>0</v>
      </c>
      <c r="J52" s="455">
        <v>0</v>
      </c>
      <c r="K52" s="452">
        <v>2</v>
      </c>
      <c r="L52" s="469">
        <v>118</v>
      </c>
    </row>
    <row r="53" spans="2:12" ht="20.100000000000001" customHeight="1">
      <c r="B53" s="450">
        <v>10</v>
      </c>
      <c r="C53" s="460" t="s">
        <v>345</v>
      </c>
      <c r="D53" s="452" t="s">
        <v>396</v>
      </c>
      <c r="E53" s="453">
        <v>40148</v>
      </c>
      <c r="F53" s="454" t="s">
        <v>85</v>
      </c>
      <c r="G53" s="455">
        <v>0</v>
      </c>
      <c r="H53" s="455">
        <v>4</v>
      </c>
      <c r="I53" s="455">
        <v>0</v>
      </c>
      <c r="J53" s="455">
        <v>0</v>
      </c>
      <c r="K53" s="452">
        <v>5</v>
      </c>
      <c r="L53" s="469">
        <v>128</v>
      </c>
    </row>
    <row r="54" spans="2:12" s="466" customFormat="1" ht="20.100000000000001" customHeight="1">
      <c r="B54" s="450">
        <v>11</v>
      </c>
      <c r="C54" s="460" t="s">
        <v>488</v>
      </c>
      <c r="D54" s="477" t="s">
        <v>462</v>
      </c>
      <c r="E54" s="478">
        <v>42607</v>
      </c>
      <c r="F54" s="479" t="s">
        <v>85</v>
      </c>
      <c r="G54" s="455">
        <v>0</v>
      </c>
      <c r="H54" s="455">
        <v>2</v>
      </c>
      <c r="I54" s="455">
        <v>0</v>
      </c>
      <c r="J54" s="455">
        <v>0</v>
      </c>
      <c r="K54" s="452">
        <v>3</v>
      </c>
      <c r="L54" s="469">
        <v>66</v>
      </c>
    </row>
    <row r="55" spans="2:12" s="444" customFormat="1" ht="20.100000000000001" customHeight="1">
      <c r="B55" s="450">
        <v>12</v>
      </c>
      <c r="C55" s="460" t="s">
        <v>370</v>
      </c>
      <c r="D55" s="477" t="s">
        <v>424</v>
      </c>
      <c r="E55" s="478">
        <v>43739</v>
      </c>
      <c r="F55" s="479" t="s">
        <v>85</v>
      </c>
      <c r="G55" s="455">
        <v>0</v>
      </c>
      <c r="H55" s="455">
        <v>1</v>
      </c>
      <c r="I55" s="455">
        <v>0</v>
      </c>
      <c r="J55" s="455">
        <v>0</v>
      </c>
      <c r="K55" s="452">
        <v>2</v>
      </c>
      <c r="L55" s="469">
        <v>73</v>
      </c>
    </row>
    <row r="56" spans="2:12" ht="20.100000000000001" customHeight="1">
      <c r="B56" s="461"/>
      <c r="C56" s="462" t="s">
        <v>357</v>
      </c>
      <c r="D56" s="463"/>
      <c r="E56" s="464"/>
      <c r="F56" s="463">
        <v>12</v>
      </c>
      <c r="G56" s="463">
        <v>3</v>
      </c>
      <c r="H56" s="463">
        <v>21</v>
      </c>
      <c r="I56" s="463">
        <v>0</v>
      </c>
      <c r="J56" s="463">
        <v>5</v>
      </c>
      <c r="K56" s="463">
        <v>41</v>
      </c>
      <c r="L56" s="465">
        <v>1896</v>
      </c>
    </row>
    <row r="57" spans="2:12" ht="20.100000000000001" customHeight="1">
      <c r="B57" s="445"/>
      <c r="C57" s="446" t="s">
        <v>429</v>
      </c>
      <c r="D57" s="467"/>
      <c r="E57" s="446"/>
      <c r="F57" s="446"/>
      <c r="G57" s="446"/>
      <c r="H57" s="446"/>
      <c r="I57" s="446"/>
      <c r="J57" s="446"/>
      <c r="K57" s="446"/>
      <c r="L57" s="446"/>
    </row>
    <row r="58" spans="2:12" s="466" customFormat="1" ht="20.100000000000001" customHeight="1">
      <c r="B58" s="450">
        <v>1</v>
      </c>
      <c r="C58" s="460" t="s">
        <v>303</v>
      </c>
      <c r="D58" s="452" t="s">
        <v>397</v>
      </c>
      <c r="E58" s="453">
        <v>27893</v>
      </c>
      <c r="F58" s="454" t="s">
        <v>85</v>
      </c>
      <c r="G58" s="455">
        <v>0</v>
      </c>
      <c r="H58" s="455">
        <v>0</v>
      </c>
      <c r="I58" s="455">
        <v>0</v>
      </c>
      <c r="J58" s="455">
        <v>3</v>
      </c>
      <c r="K58" s="452">
        <v>4</v>
      </c>
      <c r="L58" s="469">
        <v>205</v>
      </c>
    </row>
    <row r="59" spans="2:12" s="444" customFormat="1" ht="20.100000000000001" customHeight="1">
      <c r="B59" s="450">
        <v>2</v>
      </c>
      <c r="C59" s="460" t="s">
        <v>301</v>
      </c>
      <c r="D59" s="452" t="s">
        <v>302</v>
      </c>
      <c r="E59" s="453">
        <v>39030</v>
      </c>
      <c r="F59" s="454" t="s">
        <v>85</v>
      </c>
      <c r="G59" s="455">
        <v>0</v>
      </c>
      <c r="H59" s="455">
        <v>0</v>
      </c>
      <c r="I59" s="455">
        <v>0</v>
      </c>
      <c r="J59" s="455">
        <v>1</v>
      </c>
      <c r="K59" s="452">
        <v>2</v>
      </c>
      <c r="L59" s="469">
        <v>1083</v>
      </c>
    </row>
    <row r="60" spans="2:12" s="444" customFormat="1" ht="20.100000000000001" customHeight="1">
      <c r="B60" s="450">
        <v>3</v>
      </c>
      <c r="C60" s="460" t="s">
        <v>439</v>
      </c>
      <c r="D60" s="452" t="s">
        <v>438</v>
      </c>
      <c r="E60" s="453">
        <v>42112</v>
      </c>
      <c r="F60" s="454" t="s">
        <v>85</v>
      </c>
      <c r="G60" s="458">
        <v>0</v>
      </c>
      <c r="H60" s="455">
        <v>1</v>
      </c>
      <c r="I60" s="455">
        <v>0</v>
      </c>
      <c r="J60" s="455">
        <v>0</v>
      </c>
      <c r="K60" s="452">
        <v>2</v>
      </c>
      <c r="L60" s="469">
        <v>181</v>
      </c>
    </row>
    <row r="61" spans="2:12" ht="20.100000000000001" customHeight="1">
      <c r="B61" s="461"/>
      <c r="C61" s="462" t="s">
        <v>357</v>
      </c>
      <c r="D61" s="463"/>
      <c r="E61" s="464"/>
      <c r="F61" s="463">
        <v>3</v>
      </c>
      <c r="G61" s="463">
        <v>0</v>
      </c>
      <c r="H61" s="463">
        <v>1</v>
      </c>
      <c r="I61" s="463">
        <v>0</v>
      </c>
      <c r="J61" s="463">
        <v>4</v>
      </c>
      <c r="K61" s="463">
        <v>8</v>
      </c>
      <c r="L61" s="465">
        <v>1469</v>
      </c>
    </row>
    <row r="62" spans="2:12" s="480" customFormat="1">
      <c r="B62" s="445"/>
      <c r="C62" s="446" t="s">
        <v>499</v>
      </c>
      <c r="D62" s="467"/>
      <c r="E62" s="446"/>
      <c r="F62" s="446"/>
      <c r="G62" s="446"/>
      <c r="H62" s="446"/>
      <c r="I62" s="446"/>
      <c r="J62" s="446"/>
      <c r="K62" s="446"/>
      <c r="L62" s="446"/>
    </row>
    <row r="63" spans="2:12" s="444" customFormat="1" ht="20.100000000000001" customHeight="1">
      <c r="B63" s="450">
        <v>1</v>
      </c>
      <c r="C63" s="460" t="s">
        <v>417</v>
      </c>
      <c r="D63" s="452" t="s">
        <v>398</v>
      </c>
      <c r="E63" s="453">
        <v>36000</v>
      </c>
      <c r="F63" s="454" t="s">
        <v>85</v>
      </c>
      <c r="G63" s="455">
        <v>0</v>
      </c>
      <c r="H63" s="455">
        <v>0</v>
      </c>
      <c r="I63" s="455">
        <v>0</v>
      </c>
      <c r="J63" s="455">
        <v>3</v>
      </c>
      <c r="K63" s="452">
        <v>4</v>
      </c>
      <c r="L63" s="469">
        <v>130</v>
      </c>
    </row>
    <row r="64" spans="2:12" s="488" customFormat="1" ht="27.6">
      <c r="B64" s="481">
        <v>2</v>
      </c>
      <c r="C64" s="482" t="s">
        <v>349</v>
      </c>
      <c r="D64" s="483" t="s">
        <v>399</v>
      </c>
      <c r="E64" s="484">
        <v>41962</v>
      </c>
      <c r="F64" s="485" t="s">
        <v>85</v>
      </c>
      <c r="G64" s="486">
        <v>0</v>
      </c>
      <c r="H64" s="486">
        <v>1</v>
      </c>
      <c r="I64" s="486">
        <v>0</v>
      </c>
      <c r="J64" s="486">
        <v>0</v>
      </c>
      <c r="K64" s="483">
        <v>2</v>
      </c>
      <c r="L64" s="487">
        <v>61</v>
      </c>
    </row>
    <row r="65" spans="2:12" s="444" customFormat="1" ht="20.100000000000001" customHeight="1">
      <c r="B65" s="450">
        <v>3</v>
      </c>
      <c r="C65" s="460" t="s">
        <v>353</v>
      </c>
      <c r="D65" s="452" t="s">
        <v>400</v>
      </c>
      <c r="E65" s="453">
        <v>42706</v>
      </c>
      <c r="F65" s="454" t="s">
        <v>85</v>
      </c>
      <c r="G65" s="455">
        <v>0</v>
      </c>
      <c r="H65" s="455">
        <v>1</v>
      </c>
      <c r="I65" s="455">
        <v>0</v>
      </c>
      <c r="J65" s="455">
        <v>0</v>
      </c>
      <c r="K65" s="452">
        <v>2</v>
      </c>
      <c r="L65" s="469">
        <v>44</v>
      </c>
    </row>
    <row r="66" spans="2:12" s="444" customFormat="1" ht="20.100000000000001" customHeight="1">
      <c r="B66" s="450">
        <v>4</v>
      </c>
      <c r="C66" s="460" t="s">
        <v>436</v>
      </c>
      <c r="D66" s="452" t="s">
        <v>419</v>
      </c>
      <c r="E66" s="453">
        <v>44109</v>
      </c>
      <c r="F66" s="454" t="s">
        <v>85</v>
      </c>
      <c r="G66" s="455">
        <v>0</v>
      </c>
      <c r="H66" s="455">
        <v>0</v>
      </c>
      <c r="I66" s="455">
        <v>0</v>
      </c>
      <c r="J66" s="455">
        <v>2</v>
      </c>
      <c r="K66" s="452">
        <v>3</v>
      </c>
      <c r="L66" s="469">
        <v>56</v>
      </c>
    </row>
    <row r="67" spans="2:12" s="490" customFormat="1" ht="21.9" customHeight="1">
      <c r="B67" s="461"/>
      <c r="C67" s="489" t="s">
        <v>357</v>
      </c>
      <c r="D67" s="465"/>
      <c r="E67" s="464"/>
      <c r="F67" s="465">
        <v>4</v>
      </c>
      <c r="G67" s="465">
        <v>0</v>
      </c>
      <c r="H67" s="465">
        <v>2</v>
      </c>
      <c r="I67" s="465">
        <v>0</v>
      </c>
      <c r="J67" s="465">
        <v>5</v>
      </c>
      <c r="K67" s="465">
        <v>11</v>
      </c>
      <c r="L67" s="465">
        <v>291</v>
      </c>
    </row>
    <row r="68" spans="2:12" s="496" customFormat="1" ht="20.100000000000001" customHeight="1">
      <c r="B68" s="491"/>
      <c r="C68" s="492"/>
      <c r="D68" s="493"/>
      <c r="E68" s="494"/>
      <c r="F68" s="495"/>
      <c r="G68" s="495"/>
      <c r="H68" s="495"/>
      <c r="I68" s="495"/>
      <c r="J68" s="495"/>
      <c r="K68" s="495"/>
      <c r="L68" s="495"/>
    </row>
    <row r="69" spans="2:12" s="496" customFormat="1" ht="20.100000000000001" customHeight="1">
      <c r="B69" s="551" t="s">
        <v>351</v>
      </c>
      <c r="C69" s="551"/>
      <c r="D69" s="551"/>
      <c r="E69" s="551"/>
      <c r="F69" s="551"/>
      <c r="G69" s="551"/>
      <c r="H69" s="551"/>
      <c r="I69" s="551"/>
      <c r="J69" s="551"/>
      <c r="K69" s="551"/>
      <c r="L69" s="551"/>
    </row>
    <row r="70" spans="2:12" s="431" customFormat="1" ht="17.399999999999999">
      <c r="B70" s="551" t="str">
        <f>+B4</f>
        <v>Al 31 de marzo de 2026</v>
      </c>
      <c r="C70" s="551"/>
      <c r="D70" s="551"/>
      <c r="E70" s="551"/>
      <c r="F70" s="551"/>
      <c r="G70" s="551"/>
      <c r="H70" s="551"/>
      <c r="I70" s="551"/>
      <c r="J70" s="551"/>
      <c r="K70" s="551"/>
      <c r="L70" s="551"/>
    </row>
    <row r="71" spans="2:12" s="444" customFormat="1" ht="24.6">
      <c r="B71" s="439"/>
      <c r="C71" s="497"/>
      <c r="D71" s="497"/>
      <c r="E71" s="498"/>
      <c r="F71" s="498"/>
      <c r="G71" s="439"/>
      <c r="H71" s="439"/>
      <c r="I71" s="439"/>
      <c r="J71" s="439"/>
      <c r="K71" s="439"/>
      <c r="L71" s="439"/>
    </row>
    <row r="72" spans="2:12" ht="72.75" customHeight="1">
      <c r="B72" s="499" t="s">
        <v>72</v>
      </c>
      <c r="C72" s="499" t="s">
        <v>359</v>
      </c>
      <c r="D72" s="499" t="s">
        <v>365</v>
      </c>
      <c r="E72" s="500" t="s">
        <v>366</v>
      </c>
      <c r="F72" s="500" t="s">
        <v>367</v>
      </c>
      <c r="G72" s="501" t="s">
        <v>220</v>
      </c>
      <c r="H72" s="501" t="s">
        <v>24</v>
      </c>
      <c r="I72" s="501" t="s">
        <v>221</v>
      </c>
      <c r="J72" s="501" t="s">
        <v>482</v>
      </c>
      <c r="K72" s="501" t="s">
        <v>368</v>
      </c>
      <c r="L72" s="501" t="s">
        <v>369</v>
      </c>
    </row>
    <row r="73" spans="2:12" s="480" customFormat="1" ht="20.100000000000001" customHeight="1">
      <c r="B73" s="445"/>
      <c r="C73" s="446" t="s">
        <v>500</v>
      </c>
      <c r="D73" s="467"/>
      <c r="E73" s="446"/>
      <c r="F73" s="446"/>
      <c r="G73" s="446"/>
      <c r="H73" s="446"/>
      <c r="I73" s="446"/>
      <c r="J73" s="446"/>
      <c r="K73" s="446"/>
      <c r="L73" s="446"/>
    </row>
    <row r="74" spans="2:12" ht="19.8" customHeight="1">
      <c r="B74" s="450">
        <v>1</v>
      </c>
      <c r="C74" s="451" t="s">
        <v>264</v>
      </c>
      <c r="D74" s="452" t="s">
        <v>262</v>
      </c>
      <c r="E74" s="453">
        <v>21976</v>
      </c>
      <c r="F74" s="454" t="s">
        <v>85</v>
      </c>
      <c r="G74" s="455">
        <v>1</v>
      </c>
      <c r="H74" s="455">
        <v>26</v>
      </c>
      <c r="I74" s="455">
        <v>0</v>
      </c>
      <c r="J74" s="455">
        <v>0</v>
      </c>
      <c r="K74" s="452">
        <v>28</v>
      </c>
      <c r="L74" s="469">
        <v>6895</v>
      </c>
    </row>
    <row r="75" spans="2:12" ht="19.8" customHeight="1">
      <c r="B75" s="450">
        <v>2</v>
      </c>
      <c r="C75" s="451" t="s">
        <v>263</v>
      </c>
      <c r="D75" s="452" t="s">
        <v>261</v>
      </c>
      <c r="E75" s="453">
        <v>26459</v>
      </c>
      <c r="F75" s="454" t="s">
        <v>85</v>
      </c>
      <c r="G75" s="455">
        <v>0</v>
      </c>
      <c r="H75" s="455">
        <v>2</v>
      </c>
      <c r="I75" s="455">
        <v>7</v>
      </c>
      <c r="J75" s="455">
        <v>0</v>
      </c>
      <c r="K75" s="452">
        <v>10</v>
      </c>
      <c r="L75" s="469">
        <v>321</v>
      </c>
    </row>
    <row r="76" spans="2:12" ht="37.799999999999997" customHeight="1">
      <c r="B76" s="508">
        <v>3</v>
      </c>
      <c r="C76" s="517" t="s">
        <v>501</v>
      </c>
      <c r="D76" s="503" t="s">
        <v>322</v>
      </c>
      <c r="E76" s="510">
        <v>27880</v>
      </c>
      <c r="F76" s="591" t="s">
        <v>85</v>
      </c>
      <c r="G76" s="512">
        <v>0</v>
      </c>
      <c r="H76" s="512">
        <v>6</v>
      </c>
      <c r="I76" s="512">
        <v>0</v>
      </c>
      <c r="J76" s="512">
        <v>0</v>
      </c>
      <c r="K76" s="503">
        <v>7</v>
      </c>
      <c r="L76" s="513">
        <v>671</v>
      </c>
    </row>
    <row r="77" spans="2:12" ht="19.8" customHeight="1">
      <c r="B77" s="450">
        <v>4</v>
      </c>
      <c r="C77" s="451" t="s">
        <v>151</v>
      </c>
      <c r="D77" s="452" t="s">
        <v>312</v>
      </c>
      <c r="E77" s="510">
        <v>29434</v>
      </c>
      <c r="F77" s="591" t="s">
        <v>85</v>
      </c>
      <c r="G77" s="512">
        <v>0</v>
      </c>
      <c r="H77" s="512">
        <v>3</v>
      </c>
      <c r="I77" s="512">
        <v>14</v>
      </c>
      <c r="J77" s="512">
        <v>0</v>
      </c>
      <c r="K77" s="503">
        <v>18</v>
      </c>
      <c r="L77" s="513">
        <v>559</v>
      </c>
    </row>
    <row r="78" spans="2:12" ht="29.4" customHeight="1">
      <c r="B78" s="450">
        <v>5</v>
      </c>
      <c r="C78" s="502" t="s">
        <v>418</v>
      </c>
      <c r="D78" s="503" t="s">
        <v>300</v>
      </c>
      <c r="E78" s="510">
        <v>32686</v>
      </c>
      <c r="F78" s="591" t="s">
        <v>85</v>
      </c>
      <c r="G78" s="512">
        <v>0</v>
      </c>
      <c r="H78" s="512">
        <v>0</v>
      </c>
      <c r="I78" s="512">
        <v>0</v>
      </c>
      <c r="J78" s="512">
        <v>2</v>
      </c>
      <c r="K78" s="503">
        <v>3</v>
      </c>
      <c r="L78" s="513">
        <v>52</v>
      </c>
    </row>
    <row r="79" spans="2:12" ht="20.100000000000001" customHeight="1">
      <c r="B79" s="504"/>
      <c r="C79" s="462" t="s">
        <v>357</v>
      </c>
      <c r="D79" s="505"/>
      <c r="E79" s="506"/>
      <c r="F79" s="463">
        <v>5</v>
      </c>
      <c r="G79" s="463">
        <v>1</v>
      </c>
      <c r="H79" s="463">
        <v>37</v>
      </c>
      <c r="I79" s="463">
        <v>21</v>
      </c>
      <c r="J79" s="463">
        <v>2</v>
      </c>
      <c r="K79" s="463">
        <v>66</v>
      </c>
      <c r="L79" s="465">
        <v>8498</v>
      </c>
    </row>
    <row r="80" spans="2:12" s="444" customFormat="1" ht="20.100000000000001" customHeight="1">
      <c r="B80" s="445"/>
      <c r="C80" s="446" t="s">
        <v>313</v>
      </c>
      <c r="D80" s="467"/>
      <c r="E80" s="446"/>
      <c r="F80" s="446"/>
      <c r="G80" s="446"/>
      <c r="H80" s="446"/>
      <c r="I80" s="446"/>
      <c r="J80" s="446"/>
      <c r="K80" s="446"/>
      <c r="L80" s="446"/>
    </row>
    <row r="81" spans="2:12" s="444" customFormat="1" ht="20.100000000000001" customHeight="1">
      <c r="B81" s="450">
        <v>1</v>
      </c>
      <c r="C81" s="451" t="s">
        <v>158</v>
      </c>
      <c r="D81" s="452" t="s">
        <v>237</v>
      </c>
      <c r="E81" s="453">
        <v>34222</v>
      </c>
      <c r="F81" s="454" t="s">
        <v>85</v>
      </c>
      <c r="G81" s="455">
        <v>0</v>
      </c>
      <c r="H81" s="455">
        <v>0</v>
      </c>
      <c r="I81" s="455">
        <v>0</v>
      </c>
      <c r="J81" s="455">
        <v>0</v>
      </c>
      <c r="K81" s="452">
        <v>1</v>
      </c>
      <c r="L81" s="469">
        <v>13</v>
      </c>
    </row>
    <row r="82" spans="2:12" ht="20.100000000000001" customHeight="1">
      <c r="B82" s="504"/>
      <c r="C82" s="462" t="s">
        <v>357</v>
      </c>
      <c r="D82" s="505"/>
      <c r="E82" s="506"/>
      <c r="F82" s="463">
        <v>1</v>
      </c>
      <c r="G82" s="463">
        <v>0</v>
      </c>
      <c r="H82" s="463">
        <v>0</v>
      </c>
      <c r="I82" s="463">
        <v>0</v>
      </c>
      <c r="J82" s="463">
        <v>0</v>
      </c>
      <c r="K82" s="463">
        <v>1</v>
      </c>
      <c r="L82" s="465">
        <v>13</v>
      </c>
    </row>
    <row r="83" spans="2:12" ht="20.100000000000001" customHeight="1">
      <c r="B83" s="445"/>
      <c r="C83" s="446" t="s">
        <v>314</v>
      </c>
      <c r="D83" s="467"/>
      <c r="E83" s="446"/>
      <c r="F83" s="446"/>
      <c r="G83" s="446"/>
      <c r="H83" s="446"/>
      <c r="I83" s="446"/>
      <c r="J83" s="446"/>
      <c r="K83" s="446"/>
      <c r="L83" s="446"/>
    </row>
    <row r="84" spans="2:12" ht="20.100000000000001" customHeight="1">
      <c r="B84" s="450">
        <v>1</v>
      </c>
      <c r="C84" s="460" t="s">
        <v>268</v>
      </c>
      <c r="D84" s="452" t="s">
        <v>298</v>
      </c>
      <c r="E84" s="453">
        <v>33047</v>
      </c>
      <c r="F84" s="454" t="s">
        <v>85</v>
      </c>
      <c r="G84" s="455">
        <v>0</v>
      </c>
      <c r="H84" s="455">
        <v>0</v>
      </c>
      <c r="I84" s="455">
        <v>0</v>
      </c>
      <c r="J84" s="455">
        <v>0</v>
      </c>
      <c r="K84" s="452">
        <v>1</v>
      </c>
      <c r="L84" s="469">
        <v>7</v>
      </c>
    </row>
    <row r="85" spans="2:12" ht="20.100000000000001" customHeight="1">
      <c r="B85" s="450">
        <v>2</v>
      </c>
      <c r="C85" s="460" t="s">
        <v>465</v>
      </c>
      <c r="D85" s="452" t="s">
        <v>299</v>
      </c>
      <c r="E85" s="453">
        <v>33115</v>
      </c>
      <c r="F85" s="454" t="s">
        <v>92</v>
      </c>
      <c r="G85" s="455">
        <v>0</v>
      </c>
      <c r="H85" s="455">
        <v>0</v>
      </c>
      <c r="I85" s="455">
        <v>0</v>
      </c>
      <c r="J85" s="455">
        <v>0</v>
      </c>
      <c r="K85" s="452">
        <v>1</v>
      </c>
      <c r="L85" s="469">
        <v>2</v>
      </c>
    </row>
    <row r="86" spans="2:12" ht="20.100000000000001" customHeight="1">
      <c r="B86" s="450">
        <v>3</v>
      </c>
      <c r="C86" s="460" t="s">
        <v>466</v>
      </c>
      <c r="D86" s="452" t="s">
        <v>401</v>
      </c>
      <c r="E86" s="453">
        <v>33115</v>
      </c>
      <c r="F86" s="454" t="s">
        <v>85</v>
      </c>
      <c r="G86" s="455">
        <v>0</v>
      </c>
      <c r="H86" s="455">
        <v>0</v>
      </c>
      <c r="I86" s="455">
        <v>0</v>
      </c>
      <c r="J86" s="455">
        <v>0</v>
      </c>
      <c r="K86" s="452">
        <v>1</v>
      </c>
      <c r="L86" s="469">
        <v>11</v>
      </c>
    </row>
    <row r="87" spans="2:12" ht="20.100000000000001" customHeight="1">
      <c r="B87" s="470">
        <v>4</v>
      </c>
      <c r="C87" s="460" t="s">
        <v>364</v>
      </c>
      <c r="D87" s="452" t="s">
        <v>402</v>
      </c>
      <c r="E87" s="453">
        <v>34173</v>
      </c>
      <c r="F87" s="454" t="s">
        <v>85</v>
      </c>
      <c r="G87" s="455">
        <v>0</v>
      </c>
      <c r="H87" s="455">
        <v>0</v>
      </c>
      <c r="I87" s="455">
        <v>0</v>
      </c>
      <c r="J87" s="455">
        <v>0</v>
      </c>
      <c r="K87" s="452">
        <v>1</v>
      </c>
      <c r="L87" s="469">
        <v>5</v>
      </c>
    </row>
    <row r="88" spans="2:12" ht="20.100000000000001" customHeight="1">
      <c r="B88" s="450">
        <v>5</v>
      </c>
      <c r="C88" s="460" t="s">
        <v>467</v>
      </c>
      <c r="D88" s="452" t="s">
        <v>315</v>
      </c>
      <c r="E88" s="453">
        <v>34160</v>
      </c>
      <c r="F88" s="454" t="s">
        <v>85</v>
      </c>
      <c r="G88" s="455">
        <v>0</v>
      </c>
      <c r="H88" s="455">
        <v>0</v>
      </c>
      <c r="I88" s="455">
        <v>0</v>
      </c>
      <c r="J88" s="455">
        <v>0</v>
      </c>
      <c r="K88" s="452">
        <v>1</v>
      </c>
      <c r="L88" s="469">
        <v>7</v>
      </c>
    </row>
    <row r="89" spans="2:12" s="444" customFormat="1" ht="20.100000000000001" customHeight="1">
      <c r="B89" s="450">
        <v>6</v>
      </c>
      <c r="C89" s="460" t="s">
        <v>468</v>
      </c>
      <c r="D89" s="452" t="s">
        <v>378</v>
      </c>
      <c r="E89" s="453">
        <v>34912</v>
      </c>
      <c r="F89" s="454" t="s">
        <v>85</v>
      </c>
      <c r="G89" s="455">
        <v>0</v>
      </c>
      <c r="H89" s="455">
        <v>0</v>
      </c>
      <c r="I89" s="455">
        <v>0</v>
      </c>
      <c r="J89" s="455">
        <v>0</v>
      </c>
      <c r="K89" s="452">
        <v>1</v>
      </c>
      <c r="L89" s="469">
        <v>1</v>
      </c>
    </row>
    <row r="90" spans="2:12" ht="20.100000000000001" customHeight="1">
      <c r="B90" s="504"/>
      <c r="C90" s="462" t="s">
        <v>357</v>
      </c>
      <c r="D90" s="505"/>
      <c r="E90" s="506"/>
      <c r="F90" s="463">
        <v>6</v>
      </c>
      <c r="G90" s="463">
        <v>0</v>
      </c>
      <c r="H90" s="463">
        <v>0</v>
      </c>
      <c r="I90" s="463">
        <v>0</v>
      </c>
      <c r="J90" s="463">
        <v>0</v>
      </c>
      <c r="K90" s="463">
        <v>6</v>
      </c>
      <c r="L90" s="465">
        <v>33</v>
      </c>
    </row>
    <row r="91" spans="2:12" ht="20.100000000000001" customHeight="1">
      <c r="B91" s="445"/>
      <c r="C91" s="446" t="s">
        <v>430</v>
      </c>
      <c r="D91" s="447"/>
      <c r="E91" s="448"/>
      <c r="F91" s="448"/>
      <c r="G91" s="449"/>
      <c r="H91" s="449"/>
      <c r="I91" s="449"/>
      <c r="J91" s="449"/>
      <c r="K91" s="446"/>
      <c r="L91" s="446"/>
    </row>
    <row r="92" spans="2:12" ht="20.100000000000001" customHeight="1">
      <c r="B92" s="450">
        <v>1</v>
      </c>
      <c r="C92" s="460" t="s">
        <v>161</v>
      </c>
      <c r="D92" s="452" t="s">
        <v>403</v>
      </c>
      <c r="E92" s="453">
        <v>24960</v>
      </c>
      <c r="F92" s="454" t="s">
        <v>92</v>
      </c>
      <c r="G92" s="455">
        <v>3</v>
      </c>
      <c r="H92" s="455">
        <v>0</v>
      </c>
      <c r="I92" s="455">
        <v>0</v>
      </c>
      <c r="J92" s="455">
        <v>31</v>
      </c>
      <c r="K92" s="452">
        <v>35</v>
      </c>
      <c r="L92" s="469">
        <v>145</v>
      </c>
    </row>
    <row r="93" spans="2:12" ht="20.100000000000001" customHeight="1">
      <c r="B93" s="450">
        <v>2</v>
      </c>
      <c r="C93" s="451" t="s">
        <v>489</v>
      </c>
      <c r="D93" s="452" t="s">
        <v>474</v>
      </c>
      <c r="E93" s="453">
        <v>26054</v>
      </c>
      <c r="F93" s="454" t="s">
        <v>85</v>
      </c>
      <c r="G93" s="455">
        <v>1</v>
      </c>
      <c r="H93" s="455">
        <v>0</v>
      </c>
      <c r="I93" s="455">
        <v>1</v>
      </c>
      <c r="J93" s="455">
        <v>0</v>
      </c>
      <c r="K93" s="452">
        <v>3</v>
      </c>
      <c r="L93" s="469">
        <v>81</v>
      </c>
    </row>
    <row r="94" spans="2:12" s="444" customFormat="1" ht="20.100000000000001" customHeight="1">
      <c r="B94" s="470">
        <v>3</v>
      </c>
      <c r="C94" s="451" t="s">
        <v>167</v>
      </c>
      <c r="D94" s="452" t="s">
        <v>415</v>
      </c>
      <c r="E94" s="478">
        <v>31875</v>
      </c>
      <c r="F94" s="479" t="s">
        <v>92</v>
      </c>
      <c r="G94" s="455">
        <v>0</v>
      </c>
      <c r="H94" s="455">
        <v>0</v>
      </c>
      <c r="I94" s="455">
        <v>0</v>
      </c>
      <c r="J94" s="455">
        <v>0</v>
      </c>
      <c r="K94" s="452">
        <v>1</v>
      </c>
      <c r="L94" s="469">
        <v>13</v>
      </c>
    </row>
    <row r="95" spans="2:12" s="444" customFormat="1" ht="20.100000000000001" customHeight="1">
      <c r="B95" s="450">
        <v>4</v>
      </c>
      <c r="C95" s="451" t="s">
        <v>170</v>
      </c>
      <c r="D95" s="452" t="s">
        <v>404</v>
      </c>
      <c r="E95" s="453">
        <v>34738</v>
      </c>
      <c r="F95" s="454" t="s">
        <v>92</v>
      </c>
      <c r="G95" s="455">
        <v>0</v>
      </c>
      <c r="H95" s="455">
        <v>0</v>
      </c>
      <c r="I95" s="455">
        <v>0</v>
      </c>
      <c r="J95" s="455">
        <v>0</v>
      </c>
      <c r="K95" s="452">
        <v>1</v>
      </c>
      <c r="L95" s="469">
        <v>0</v>
      </c>
    </row>
    <row r="96" spans="2:12" ht="20.100000000000001" customHeight="1">
      <c r="B96" s="504"/>
      <c r="C96" s="462" t="s">
        <v>357</v>
      </c>
      <c r="D96" s="505"/>
      <c r="E96" s="506"/>
      <c r="F96" s="463">
        <v>4</v>
      </c>
      <c r="G96" s="463">
        <v>4</v>
      </c>
      <c r="H96" s="463">
        <v>0</v>
      </c>
      <c r="I96" s="463">
        <v>1</v>
      </c>
      <c r="J96" s="463">
        <v>31</v>
      </c>
      <c r="K96" s="463">
        <v>40</v>
      </c>
      <c r="L96" s="465">
        <v>239</v>
      </c>
    </row>
    <row r="97" spans="2:12" ht="20.100000000000001" customHeight="1">
      <c r="B97" s="445"/>
      <c r="C97" s="446" t="s">
        <v>316</v>
      </c>
      <c r="D97" s="467"/>
      <c r="E97" s="446"/>
      <c r="F97" s="446"/>
      <c r="G97" s="446"/>
      <c r="H97" s="446"/>
      <c r="I97" s="446"/>
      <c r="J97" s="446"/>
      <c r="K97" s="446"/>
      <c r="L97" s="446"/>
    </row>
    <row r="98" spans="2:12" ht="20.100000000000001" customHeight="1">
      <c r="B98" s="450">
        <v>1</v>
      </c>
      <c r="C98" s="451" t="s">
        <v>182</v>
      </c>
      <c r="D98" s="452" t="s">
        <v>405</v>
      </c>
      <c r="E98" s="453">
        <v>33812</v>
      </c>
      <c r="F98" s="454" t="s">
        <v>85</v>
      </c>
      <c r="G98" s="455">
        <v>0</v>
      </c>
      <c r="H98" s="455">
        <v>0</v>
      </c>
      <c r="I98" s="455">
        <v>111</v>
      </c>
      <c r="J98" s="455">
        <v>0</v>
      </c>
      <c r="K98" s="452">
        <v>112</v>
      </c>
      <c r="L98" s="469">
        <v>117</v>
      </c>
    </row>
    <row r="99" spans="2:12" ht="20.100000000000001" customHeight="1">
      <c r="B99" s="450">
        <v>2</v>
      </c>
      <c r="C99" s="451" t="s">
        <v>490</v>
      </c>
      <c r="D99" s="452" t="s">
        <v>406</v>
      </c>
      <c r="E99" s="453">
        <v>33940</v>
      </c>
      <c r="F99" s="454" t="s">
        <v>85</v>
      </c>
      <c r="G99" s="455">
        <v>0</v>
      </c>
      <c r="H99" s="455">
        <v>0</v>
      </c>
      <c r="I99" s="455">
        <v>0</v>
      </c>
      <c r="J99" s="455">
        <v>0</v>
      </c>
      <c r="K99" s="452">
        <v>1</v>
      </c>
      <c r="L99" s="469">
        <v>1</v>
      </c>
    </row>
    <row r="100" spans="2:12" ht="20.100000000000001" customHeight="1">
      <c r="B100" s="504"/>
      <c r="C100" s="462" t="s">
        <v>357</v>
      </c>
      <c r="D100" s="505"/>
      <c r="E100" s="506"/>
      <c r="F100" s="463">
        <v>2</v>
      </c>
      <c r="G100" s="463">
        <v>0</v>
      </c>
      <c r="H100" s="463">
        <v>0</v>
      </c>
      <c r="I100" s="463">
        <v>111</v>
      </c>
      <c r="J100" s="507">
        <v>0</v>
      </c>
      <c r="K100" s="463">
        <v>113</v>
      </c>
      <c r="L100" s="465">
        <v>118</v>
      </c>
    </row>
    <row r="101" spans="2:12" ht="20.100000000000001" customHeight="1">
      <c r="B101" s="445"/>
      <c r="C101" s="446" t="s">
        <v>317</v>
      </c>
      <c r="D101" s="467"/>
      <c r="E101" s="446"/>
      <c r="F101" s="446"/>
      <c r="G101" s="446"/>
      <c r="H101" s="446"/>
      <c r="I101" s="446"/>
      <c r="J101" s="446"/>
      <c r="K101" s="446"/>
      <c r="L101" s="446"/>
    </row>
    <row r="102" spans="2:12" ht="32.4" customHeight="1">
      <c r="B102" s="508">
        <v>1</v>
      </c>
      <c r="C102" s="509" t="s">
        <v>277</v>
      </c>
      <c r="D102" s="503" t="s">
        <v>278</v>
      </c>
      <c r="E102" s="510">
        <v>38686</v>
      </c>
      <c r="F102" s="511" t="s">
        <v>304</v>
      </c>
      <c r="G102" s="512">
        <v>0</v>
      </c>
      <c r="H102" s="512">
        <v>16</v>
      </c>
      <c r="I102" s="512">
        <v>9</v>
      </c>
      <c r="J102" s="512">
        <v>26</v>
      </c>
      <c r="K102" s="503">
        <v>52</v>
      </c>
      <c r="L102" s="513">
        <v>355</v>
      </c>
    </row>
    <row r="103" spans="2:12">
      <c r="B103" s="450">
        <v>2</v>
      </c>
      <c r="C103" s="451" t="s">
        <v>323</v>
      </c>
      <c r="D103" s="452" t="s">
        <v>281</v>
      </c>
      <c r="E103" s="453">
        <v>38688</v>
      </c>
      <c r="F103" s="474" t="s">
        <v>279</v>
      </c>
      <c r="G103" s="455">
        <v>0</v>
      </c>
      <c r="H103" s="458">
        <v>24</v>
      </c>
      <c r="I103" s="458">
        <v>3</v>
      </c>
      <c r="J103" s="455">
        <v>60</v>
      </c>
      <c r="K103" s="503">
        <v>88</v>
      </c>
      <c r="L103" s="469">
        <v>278</v>
      </c>
    </row>
    <row r="104" spans="2:12" s="444" customFormat="1">
      <c r="B104" s="450">
        <v>3</v>
      </c>
      <c r="C104" s="460" t="s">
        <v>284</v>
      </c>
      <c r="D104" s="452" t="s">
        <v>286</v>
      </c>
      <c r="E104" s="453">
        <v>39479</v>
      </c>
      <c r="F104" s="474" t="s">
        <v>85</v>
      </c>
      <c r="G104" s="455">
        <v>0</v>
      </c>
      <c r="H104" s="455">
        <v>14</v>
      </c>
      <c r="I104" s="455">
        <v>0</v>
      </c>
      <c r="J104" s="455">
        <v>19</v>
      </c>
      <c r="K104" s="503">
        <v>34</v>
      </c>
      <c r="L104" s="469">
        <v>139</v>
      </c>
    </row>
    <row r="105" spans="2:12" s="444" customFormat="1">
      <c r="B105" s="508">
        <v>4</v>
      </c>
      <c r="C105" s="514" t="s">
        <v>321</v>
      </c>
      <c r="D105" s="503" t="s">
        <v>287</v>
      </c>
      <c r="E105" s="453">
        <v>39621</v>
      </c>
      <c r="F105" s="457" t="s">
        <v>414</v>
      </c>
      <c r="G105" s="455">
        <v>0</v>
      </c>
      <c r="H105" s="455">
        <v>19</v>
      </c>
      <c r="I105" s="455">
        <v>0</v>
      </c>
      <c r="J105" s="455">
        <v>29</v>
      </c>
      <c r="K105" s="503">
        <v>49</v>
      </c>
      <c r="L105" s="469">
        <v>256</v>
      </c>
    </row>
    <row r="106" spans="2:12" ht="20.100000000000001" customHeight="1">
      <c r="B106" s="450">
        <v>5</v>
      </c>
      <c r="C106" s="476" t="s">
        <v>296</v>
      </c>
      <c r="D106" s="452" t="s">
        <v>318</v>
      </c>
      <c r="E106" s="453">
        <v>39799</v>
      </c>
      <c r="F106" s="454" t="s">
        <v>92</v>
      </c>
      <c r="G106" s="455">
        <v>2</v>
      </c>
      <c r="H106" s="455">
        <v>11</v>
      </c>
      <c r="I106" s="455">
        <v>0</v>
      </c>
      <c r="J106" s="455">
        <v>25</v>
      </c>
      <c r="K106" s="503">
        <v>39</v>
      </c>
      <c r="L106" s="469">
        <v>116</v>
      </c>
    </row>
    <row r="107" spans="2:12" ht="20.100000000000001" customHeight="1">
      <c r="B107" s="504"/>
      <c r="C107" s="462" t="s">
        <v>357</v>
      </c>
      <c r="D107" s="505"/>
      <c r="E107" s="506"/>
      <c r="F107" s="463">
        <v>5</v>
      </c>
      <c r="G107" s="463">
        <v>2</v>
      </c>
      <c r="H107" s="463">
        <v>84</v>
      </c>
      <c r="I107" s="463">
        <v>12</v>
      </c>
      <c r="J107" s="463">
        <v>159</v>
      </c>
      <c r="K107" s="463">
        <v>262</v>
      </c>
      <c r="L107" s="465">
        <v>1144</v>
      </c>
    </row>
    <row r="108" spans="2:12" s="444" customFormat="1" ht="20.100000000000001" customHeight="1">
      <c r="B108" s="445"/>
      <c r="C108" s="446" t="s">
        <v>319</v>
      </c>
      <c r="D108" s="467"/>
      <c r="E108" s="446"/>
      <c r="F108" s="446"/>
      <c r="G108" s="446"/>
      <c r="H108" s="446"/>
      <c r="I108" s="446"/>
      <c r="J108" s="446"/>
      <c r="K108" s="446"/>
      <c r="L108" s="446"/>
    </row>
    <row r="109" spans="2:12" s="444" customFormat="1" ht="20.100000000000001" customHeight="1">
      <c r="B109" s="450">
        <v>1</v>
      </c>
      <c r="C109" s="459" t="s">
        <v>285</v>
      </c>
      <c r="D109" s="452" t="s">
        <v>407</v>
      </c>
      <c r="E109" s="453">
        <v>37457</v>
      </c>
      <c r="F109" s="474" t="s">
        <v>85</v>
      </c>
      <c r="G109" s="455">
        <v>0</v>
      </c>
      <c r="H109" s="455">
        <v>0</v>
      </c>
      <c r="I109" s="455">
        <v>0</v>
      </c>
      <c r="J109" s="455">
        <v>0</v>
      </c>
      <c r="K109" s="452">
        <v>1</v>
      </c>
      <c r="L109" s="469">
        <v>7</v>
      </c>
    </row>
    <row r="110" spans="2:12" ht="20.100000000000001" customHeight="1">
      <c r="B110" s="450">
        <v>2</v>
      </c>
      <c r="C110" s="456" t="s">
        <v>320</v>
      </c>
      <c r="D110" s="452" t="s">
        <v>422</v>
      </c>
      <c r="E110" s="453">
        <v>39042</v>
      </c>
      <c r="F110" s="474" t="s">
        <v>85</v>
      </c>
      <c r="G110" s="455">
        <v>0</v>
      </c>
      <c r="H110" s="455">
        <v>1</v>
      </c>
      <c r="I110" s="455">
        <v>0</v>
      </c>
      <c r="J110" s="455">
        <v>0</v>
      </c>
      <c r="K110" s="452">
        <v>2</v>
      </c>
      <c r="L110" s="469">
        <v>19</v>
      </c>
    </row>
    <row r="111" spans="2:12" ht="20.100000000000001" customHeight="1">
      <c r="B111" s="504"/>
      <c r="C111" s="462" t="s">
        <v>357</v>
      </c>
      <c r="D111" s="505"/>
      <c r="E111" s="506"/>
      <c r="F111" s="463">
        <v>2</v>
      </c>
      <c r="G111" s="463">
        <v>0</v>
      </c>
      <c r="H111" s="463">
        <v>1</v>
      </c>
      <c r="I111" s="463">
        <v>0</v>
      </c>
      <c r="J111" s="463">
        <v>0</v>
      </c>
      <c r="K111" s="463">
        <v>3</v>
      </c>
      <c r="L111" s="465">
        <v>26</v>
      </c>
    </row>
    <row r="112" spans="2:12" ht="20.100000000000001" customHeight="1">
      <c r="B112" s="445"/>
      <c r="C112" s="446" t="s">
        <v>452</v>
      </c>
      <c r="D112" s="467"/>
      <c r="E112" s="446"/>
      <c r="F112" s="446"/>
      <c r="G112" s="446"/>
      <c r="H112" s="446"/>
      <c r="I112" s="446"/>
      <c r="J112" s="446"/>
      <c r="K112" s="446"/>
      <c r="L112" s="446"/>
    </row>
    <row r="113" spans="2:12" s="444" customFormat="1" ht="20.100000000000001" customHeight="1">
      <c r="B113" s="450">
        <v>1</v>
      </c>
      <c r="C113" s="476" t="s">
        <v>491</v>
      </c>
      <c r="D113" s="452" t="s">
        <v>469</v>
      </c>
      <c r="E113" s="453">
        <v>44095</v>
      </c>
      <c r="F113" s="474" t="s">
        <v>85</v>
      </c>
      <c r="G113" s="452">
        <v>0</v>
      </c>
      <c r="H113" s="452">
        <v>0</v>
      </c>
      <c r="I113" s="452">
        <v>0</v>
      </c>
      <c r="J113" s="452">
        <v>0</v>
      </c>
      <c r="K113" s="452">
        <v>1</v>
      </c>
      <c r="L113" s="469">
        <v>1</v>
      </c>
    </row>
    <row r="114" spans="2:12" s="444" customFormat="1" ht="20.100000000000001" customHeight="1">
      <c r="B114" s="470">
        <v>2</v>
      </c>
      <c r="C114" s="476" t="s">
        <v>344</v>
      </c>
      <c r="D114" s="452" t="s">
        <v>423</v>
      </c>
      <c r="E114" s="515">
        <v>40987</v>
      </c>
      <c r="F114" s="516" t="s">
        <v>85</v>
      </c>
      <c r="G114" s="452">
        <v>0</v>
      </c>
      <c r="H114" s="452">
        <v>0</v>
      </c>
      <c r="I114" s="452">
        <v>0</v>
      </c>
      <c r="J114" s="452">
        <v>0</v>
      </c>
      <c r="K114" s="452">
        <v>1</v>
      </c>
      <c r="L114" s="469">
        <v>1</v>
      </c>
    </row>
    <row r="115" spans="2:12" ht="20.100000000000001" customHeight="1">
      <c r="B115" s="504"/>
      <c r="C115" s="462" t="s">
        <v>357</v>
      </c>
      <c r="D115" s="505"/>
      <c r="E115" s="506"/>
      <c r="F115" s="463">
        <v>2</v>
      </c>
      <c r="G115" s="463">
        <v>0</v>
      </c>
      <c r="H115" s="463">
        <v>0</v>
      </c>
      <c r="I115" s="463">
        <v>0</v>
      </c>
      <c r="J115" s="463">
        <v>0</v>
      </c>
      <c r="K115" s="463">
        <v>2</v>
      </c>
      <c r="L115" s="465">
        <v>2</v>
      </c>
    </row>
    <row r="116" spans="2:12" ht="20.100000000000001" customHeight="1">
      <c r="B116" s="445"/>
      <c r="C116" s="446" t="s">
        <v>431</v>
      </c>
      <c r="D116" s="467"/>
      <c r="E116" s="446"/>
      <c r="F116" s="446"/>
      <c r="G116" s="446"/>
      <c r="H116" s="446"/>
      <c r="I116" s="446"/>
      <c r="J116" s="446"/>
      <c r="K116" s="446"/>
      <c r="L116" s="446"/>
    </row>
    <row r="117" spans="2:12" s="444" customFormat="1" ht="20.100000000000001" customHeight="1">
      <c r="B117" s="450">
        <v>1</v>
      </c>
      <c r="C117" s="476" t="s">
        <v>352</v>
      </c>
      <c r="D117" s="452" t="s">
        <v>408</v>
      </c>
      <c r="E117" s="453">
        <v>34836</v>
      </c>
      <c r="F117" s="474" t="s">
        <v>85</v>
      </c>
      <c r="G117" s="452">
        <v>0</v>
      </c>
      <c r="H117" s="452">
        <v>0</v>
      </c>
      <c r="I117" s="452">
        <v>17</v>
      </c>
      <c r="J117" s="452">
        <v>0</v>
      </c>
      <c r="K117" s="452">
        <v>18</v>
      </c>
      <c r="L117" s="469">
        <v>55</v>
      </c>
    </row>
    <row r="118" spans="2:12" s="444" customFormat="1" ht="20.100000000000001" customHeight="1">
      <c r="B118" s="450">
        <v>2</v>
      </c>
      <c r="C118" s="476" t="s">
        <v>492</v>
      </c>
      <c r="D118" s="452" t="s">
        <v>409</v>
      </c>
      <c r="E118" s="453">
        <v>35378</v>
      </c>
      <c r="F118" s="474" t="s">
        <v>85</v>
      </c>
      <c r="G118" s="452">
        <v>0</v>
      </c>
      <c r="H118" s="452">
        <v>0</v>
      </c>
      <c r="I118" s="452">
        <v>0</v>
      </c>
      <c r="J118" s="452">
        <v>0</v>
      </c>
      <c r="K118" s="452">
        <v>1</v>
      </c>
      <c r="L118" s="469">
        <v>0</v>
      </c>
    </row>
    <row r="119" spans="2:12" ht="20.100000000000001" customHeight="1">
      <c r="B119" s="450">
        <v>3</v>
      </c>
      <c r="C119" s="476" t="s">
        <v>328</v>
      </c>
      <c r="D119" s="452" t="s">
        <v>410</v>
      </c>
      <c r="E119" s="453">
        <v>40617</v>
      </c>
      <c r="F119" s="474" t="s">
        <v>85</v>
      </c>
      <c r="G119" s="452">
        <v>0</v>
      </c>
      <c r="H119" s="452">
        <v>0</v>
      </c>
      <c r="I119" s="452">
        <v>0</v>
      </c>
      <c r="J119" s="452">
        <v>0</v>
      </c>
      <c r="K119" s="452">
        <v>1</v>
      </c>
      <c r="L119" s="469">
        <v>4</v>
      </c>
    </row>
    <row r="120" spans="2:12" ht="20.100000000000001" customHeight="1">
      <c r="B120" s="450">
        <v>4</v>
      </c>
      <c r="C120" s="476" t="s">
        <v>493</v>
      </c>
      <c r="D120" s="452" t="s">
        <v>456</v>
      </c>
      <c r="E120" s="453">
        <v>45819</v>
      </c>
      <c r="F120" s="474" t="s">
        <v>85</v>
      </c>
      <c r="G120" s="452">
        <v>0</v>
      </c>
      <c r="H120" s="452">
        <v>0</v>
      </c>
      <c r="I120" s="452">
        <v>0</v>
      </c>
      <c r="J120" s="452">
        <v>17</v>
      </c>
      <c r="K120" s="452">
        <v>18</v>
      </c>
      <c r="L120" s="469">
        <v>35</v>
      </c>
    </row>
    <row r="121" spans="2:12" s="444" customFormat="1" ht="20.100000000000001" customHeight="1">
      <c r="B121" s="504"/>
      <c r="C121" s="462" t="s">
        <v>357</v>
      </c>
      <c r="D121" s="505"/>
      <c r="E121" s="506"/>
      <c r="F121" s="463">
        <v>4</v>
      </c>
      <c r="G121" s="463">
        <v>0</v>
      </c>
      <c r="H121" s="463">
        <v>0</v>
      </c>
      <c r="I121" s="463">
        <v>17</v>
      </c>
      <c r="J121" s="463">
        <v>17</v>
      </c>
      <c r="K121" s="463">
        <v>38</v>
      </c>
      <c r="L121" s="463">
        <v>94</v>
      </c>
    </row>
    <row r="122" spans="2:12" s="444" customFormat="1" ht="20.100000000000001" customHeight="1">
      <c r="B122" s="445"/>
      <c r="C122" s="446" t="s">
        <v>432</v>
      </c>
      <c r="D122" s="467"/>
      <c r="E122" s="446"/>
      <c r="F122" s="446"/>
      <c r="G122" s="446"/>
      <c r="H122" s="446"/>
      <c r="I122" s="446"/>
      <c r="J122" s="446"/>
      <c r="K122" s="446"/>
      <c r="L122" s="446"/>
    </row>
    <row r="123" spans="2:12">
      <c r="B123" s="450">
        <v>1</v>
      </c>
      <c r="C123" s="517" t="s">
        <v>494</v>
      </c>
      <c r="D123" s="503" t="s">
        <v>348</v>
      </c>
      <c r="E123" s="515">
        <v>42185</v>
      </c>
      <c r="F123" s="515" t="s">
        <v>85</v>
      </c>
      <c r="G123" s="452">
        <v>0</v>
      </c>
      <c r="H123" s="518">
        <v>0</v>
      </c>
      <c r="I123" s="518">
        <v>0</v>
      </c>
      <c r="J123" s="518">
        <v>0</v>
      </c>
      <c r="K123" s="452">
        <v>1</v>
      </c>
      <c r="L123" s="518">
        <v>37</v>
      </c>
    </row>
    <row r="124" spans="2:12" s="444" customFormat="1" ht="20.100000000000001" customHeight="1">
      <c r="B124" s="504"/>
      <c r="C124" s="462" t="s">
        <v>357</v>
      </c>
      <c r="D124" s="505"/>
      <c r="E124" s="506"/>
      <c r="F124" s="463">
        <v>1</v>
      </c>
      <c r="G124" s="463">
        <v>0</v>
      </c>
      <c r="H124" s="463">
        <v>0</v>
      </c>
      <c r="I124" s="463">
        <v>0</v>
      </c>
      <c r="J124" s="463">
        <v>0</v>
      </c>
      <c r="K124" s="463">
        <v>1</v>
      </c>
      <c r="L124" s="465">
        <v>37</v>
      </c>
    </row>
    <row r="125" spans="2:12" s="519" customFormat="1" ht="20.100000000000001" customHeight="1">
      <c r="B125" s="445"/>
      <c r="C125" s="446" t="s">
        <v>433</v>
      </c>
      <c r="D125" s="467"/>
      <c r="E125" s="446"/>
      <c r="F125" s="446"/>
      <c r="G125" s="446"/>
      <c r="H125" s="446"/>
      <c r="I125" s="446"/>
      <c r="J125" s="446"/>
      <c r="K125" s="446"/>
      <c r="L125" s="446"/>
    </row>
    <row r="126" spans="2:12" ht="20.100000000000001" customHeight="1">
      <c r="B126" s="450">
        <v>1</v>
      </c>
      <c r="C126" s="459" t="s">
        <v>495</v>
      </c>
      <c r="D126" s="452" t="s">
        <v>292</v>
      </c>
      <c r="E126" s="453">
        <v>34029</v>
      </c>
      <c r="F126" s="454" t="s">
        <v>85</v>
      </c>
      <c r="G126" s="455">
        <v>0</v>
      </c>
      <c r="H126" s="455">
        <v>2</v>
      </c>
      <c r="I126" s="455">
        <v>1</v>
      </c>
      <c r="J126" s="455">
        <v>4</v>
      </c>
      <c r="K126" s="452">
        <v>8</v>
      </c>
      <c r="L126" s="469">
        <v>226</v>
      </c>
    </row>
    <row r="127" spans="2:12" s="444" customFormat="1" ht="20.100000000000001" customHeight="1">
      <c r="B127" s="520"/>
      <c r="C127" s="462" t="s">
        <v>357</v>
      </c>
      <c r="D127" s="521"/>
      <c r="E127" s="522"/>
      <c r="F127" s="523">
        <v>1</v>
      </c>
      <c r="G127" s="524">
        <v>0</v>
      </c>
      <c r="H127" s="524">
        <v>2</v>
      </c>
      <c r="I127" s="523">
        <v>1</v>
      </c>
      <c r="J127" s="523">
        <v>4</v>
      </c>
      <c r="K127" s="524">
        <v>8</v>
      </c>
      <c r="L127" s="525">
        <v>226</v>
      </c>
    </row>
    <row r="128" spans="2:12" s="530" customFormat="1" ht="20.100000000000001" customHeight="1">
      <c r="B128" s="526"/>
      <c r="C128" s="527" t="s">
        <v>434</v>
      </c>
      <c r="D128" s="527"/>
      <c r="E128" s="526"/>
      <c r="F128" s="528"/>
      <c r="G128" s="528"/>
      <c r="H128" s="529"/>
      <c r="I128" s="529"/>
      <c r="J128" s="529"/>
      <c r="K128" s="446"/>
      <c r="L128" s="446"/>
    </row>
    <row r="129" spans="2:12" ht="20.100000000000001" customHeight="1">
      <c r="B129" s="450">
        <v>1</v>
      </c>
      <c r="C129" s="459" t="s">
        <v>437</v>
      </c>
      <c r="D129" s="452" t="s">
        <v>425</v>
      </c>
      <c r="E129" s="453" t="s">
        <v>435</v>
      </c>
      <c r="F129" s="453" t="s">
        <v>85</v>
      </c>
      <c r="G129" s="452">
        <v>0</v>
      </c>
      <c r="H129" s="531">
        <v>0</v>
      </c>
      <c r="I129" s="531">
        <v>0</v>
      </c>
      <c r="J129" s="531">
        <v>7750</v>
      </c>
      <c r="K129" s="452">
        <v>7751</v>
      </c>
      <c r="L129" s="531">
        <v>19</v>
      </c>
    </row>
    <row r="130" spans="2:12" s="480" customFormat="1" ht="19.5" customHeight="1">
      <c r="B130" s="520"/>
      <c r="C130" s="462" t="s">
        <v>357</v>
      </c>
      <c r="D130" s="521"/>
      <c r="E130" s="522"/>
      <c r="F130" s="523">
        <v>1</v>
      </c>
      <c r="G130" s="524">
        <v>0</v>
      </c>
      <c r="H130" s="524">
        <v>0</v>
      </c>
      <c r="I130" s="523">
        <v>0</v>
      </c>
      <c r="J130" s="523">
        <v>7750</v>
      </c>
      <c r="K130" s="524">
        <v>7751</v>
      </c>
      <c r="L130" s="525">
        <v>19</v>
      </c>
    </row>
    <row r="131" spans="2:12" s="480" customFormat="1" ht="19.5" customHeight="1">
      <c r="B131" s="526"/>
      <c r="C131" s="526" t="s">
        <v>454</v>
      </c>
      <c r="D131" s="527"/>
      <c r="E131" s="526"/>
      <c r="F131" s="528"/>
      <c r="G131" s="528"/>
      <c r="H131" s="529"/>
      <c r="I131" s="529"/>
      <c r="J131" s="529"/>
      <c r="K131" s="446"/>
      <c r="L131" s="446"/>
    </row>
    <row r="132" spans="2:12" s="480" customFormat="1" ht="19.5" customHeight="1">
      <c r="B132" s="532">
        <v>1</v>
      </c>
      <c r="C132" s="533" t="s">
        <v>496</v>
      </c>
      <c r="D132" s="534" t="s">
        <v>477</v>
      </c>
      <c r="E132" s="453">
        <v>45536</v>
      </c>
      <c r="F132" s="535" t="s">
        <v>85</v>
      </c>
      <c r="G132" s="534">
        <v>0</v>
      </c>
      <c r="H132" s="534">
        <v>0</v>
      </c>
      <c r="I132" s="534">
        <v>0</v>
      </c>
      <c r="J132" s="534">
        <v>0</v>
      </c>
      <c r="K132" s="534">
        <v>1</v>
      </c>
      <c r="L132" s="534">
        <v>1</v>
      </c>
    </row>
    <row r="133" spans="2:12" s="480" customFormat="1" ht="19.5" customHeight="1">
      <c r="B133" s="520"/>
      <c r="C133" s="462" t="s">
        <v>357</v>
      </c>
      <c r="D133" s="521"/>
      <c r="E133" s="522"/>
      <c r="F133" s="523">
        <v>1</v>
      </c>
      <c r="G133" s="524">
        <v>0</v>
      </c>
      <c r="H133" s="524">
        <v>0</v>
      </c>
      <c r="I133" s="523">
        <v>0</v>
      </c>
      <c r="J133" s="523">
        <v>0</v>
      </c>
      <c r="K133" s="524">
        <v>1</v>
      </c>
      <c r="L133" s="525">
        <v>1</v>
      </c>
    </row>
    <row r="134" spans="2:12" s="480" customFormat="1" ht="19.5" customHeight="1">
      <c r="B134" s="526"/>
      <c r="C134" s="526" t="s">
        <v>441</v>
      </c>
      <c r="D134" s="527"/>
      <c r="E134" s="526"/>
      <c r="F134" s="528"/>
      <c r="G134" s="528"/>
      <c r="H134" s="529"/>
      <c r="I134" s="529"/>
      <c r="J134" s="529"/>
      <c r="K134" s="446"/>
      <c r="L134" s="446"/>
    </row>
    <row r="135" spans="2:12" s="480" customFormat="1" ht="19.5" customHeight="1">
      <c r="B135" s="532">
        <v>1</v>
      </c>
      <c r="C135" s="533" t="s">
        <v>497</v>
      </c>
      <c r="D135" s="534" t="s">
        <v>442</v>
      </c>
      <c r="E135" s="534" t="s">
        <v>443</v>
      </c>
      <c r="F135" s="535" t="s">
        <v>85</v>
      </c>
      <c r="G135" s="534" t="s">
        <v>443</v>
      </c>
      <c r="H135" s="534" t="s">
        <v>443</v>
      </c>
      <c r="I135" s="534" t="s">
        <v>443</v>
      </c>
      <c r="J135" s="534" t="s">
        <v>443</v>
      </c>
      <c r="K135" s="534">
        <v>1</v>
      </c>
      <c r="L135" s="534" t="s">
        <v>443</v>
      </c>
    </row>
    <row r="136" spans="2:12" s="480" customFormat="1" ht="19.5" customHeight="1">
      <c r="B136" s="532">
        <v>2</v>
      </c>
      <c r="C136" s="536" t="s">
        <v>498</v>
      </c>
      <c r="D136" s="534" t="s">
        <v>443</v>
      </c>
      <c r="E136" s="534" t="s">
        <v>443</v>
      </c>
      <c r="F136" s="535" t="s">
        <v>85</v>
      </c>
      <c r="G136" s="534" t="s">
        <v>443</v>
      </c>
      <c r="H136" s="534" t="s">
        <v>443</v>
      </c>
      <c r="I136" s="534" t="s">
        <v>443</v>
      </c>
      <c r="J136" s="534" t="s">
        <v>443</v>
      </c>
      <c r="K136" s="534">
        <v>1</v>
      </c>
      <c r="L136" s="534" t="s">
        <v>443</v>
      </c>
    </row>
    <row r="137" spans="2:12" s="480" customFormat="1" ht="19.5" customHeight="1">
      <c r="B137" s="520"/>
      <c r="C137" s="462" t="s">
        <v>357</v>
      </c>
      <c r="D137" s="521"/>
      <c r="E137" s="522"/>
      <c r="F137" s="523">
        <v>2</v>
      </c>
      <c r="G137" s="537">
        <v>0</v>
      </c>
      <c r="H137" s="537">
        <v>0</v>
      </c>
      <c r="I137" s="537">
        <v>0</v>
      </c>
      <c r="J137" s="537">
        <v>0</v>
      </c>
      <c r="K137" s="524">
        <v>2</v>
      </c>
      <c r="L137" s="537">
        <v>0</v>
      </c>
    </row>
    <row r="138" spans="2:12" s="480" customFormat="1" ht="30.9" customHeight="1">
      <c r="B138" s="445"/>
      <c r="C138" s="467" t="s">
        <v>361</v>
      </c>
      <c r="D138" s="467"/>
      <c r="E138" s="447"/>
      <c r="F138" s="449">
        <v>84</v>
      </c>
      <c r="G138" s="449">
        <v>55</v>
      </c>
      <c r="H138" s="449">
        <v>1109</v>
      </c>
      <c r="I138" s="449">
        <v>522</v>
      </c>
      <c r="J138" s="449">
        <v>29801</v>
      </c>
      <c r="K138" s="449">
        <v>31571</v>
      </c>
      <c r="L138" s="449">
        <v>41960</v>
      </c>
    </row>
    <row r="139" spans="2:12" s="431" customFormat="1" ht="15.6">
      <c r="B139" s="538" t="s">
        <v>80</v>
      </c>
      <c r="C139" s="549" t="s">
        <v>461</v>
      </c>
      <c r="D139" s="549"/>
      <c r="E139" s="549"/>
      <c r="F139" s="549"/>
      <c r="G139" s="549"/>
      <c r="H139" s="549"/>
      <c r="I139" s="549"/>
      <c r="J139" s="549"/>
      <c r="K139" s="549"/>
      <c r="L139" s="549"/>
    </row>
    <row r="140" spans="2:12" s="540" customFormat="1" ht="39.9" customHeight="1">
      <c r="B140" s="538" t="s">
        <v>29</v>
      </c>
      <c r="C140" s="547" t="s">
        <v>440</v>
      </c>
      <c r="D140" s="547"/>
      <c r="E140" s="547"/>
      <c r="F140" s="547"/>
      <c r="G140" s="547"/>
      <c r="H140" s="547"/>
      <c r="I140" s="547"/>
      <c r="J140" s="547"/>
      <c r="K140" s="547"/>
      <c r="L140" s="547"/>
    </row>
    <row r="141" spans="2:12" s="540" customFormat="1" ht="22.2" customHeight="1">
      <c r="B141" s="538" t="s">
        <v>371</v>
      </c>
      <c r="C141" s="547" t="s">
        <v>464</v>
      </c>
      <c r="D141" s="547"/>
      <c r="E141" s="547"/>
      <c r="F141" s="547"/>
      <c r="G141" s="547"/>
      <c r="H141" s="547"/>
      <c r="I141" s="547"/>
      <c r="J141" s="547"/>
      <c r="K141" s="547"/>
      <c r="L141" s="547"/>
    </row>
    <row r="142" spans="2:12" s="540" customFormat="1" ht="15.6">
      <c r="B142" s="538" t="s">
        <v>445</v>
      </c>
      <c r="C142" s="547" t="s">
        <v>472</v>
      </c>
      <c r="D142" s="547"/>
      <c r="E142" s="547"/>
      <c r="F142" s="547"/>
      <c r="G142" s="547"/>
      <c r="H142" s="547"/>
      <c r="I142" s="547"/>
      <c r="J142" s="547"/>
      <c r="K142" s="547"/>
      <c r="L142" s="547"/>
    </row>
    <row r="143" spans="2:12" s="540" customFormat="1" ht="15.6">
      <c r="B143" s="538" t="s">
        <v>446</v>
      </c>
      <c r="C143" s="539" t="s">
        <v>444</v>
      </c>
      <c r="D143" s="539"/>
      <c r="E143" s="539"/>
      <c r="F143" s="539"/>
      <c r="G143" s="539"/>
      <c r="H143" s="539"/>
      <c r="I143" s="539"/>
      <c r="J143" s="539"/>
      <c r="K143" s="539"/>
      <c r="L143" s="539"/>
    </row>
    <row r="144" spans="2:12" s="540" customFormat="1" ht="15.6">
      <c r="B144" s="538" t="s">
        <v>448</v>
      </c>
      <c r="C144" s="540" t="s">
        <v>470</v>
      </c>
      <c r="D144" s="539"/>
      <c r="E144" s="539"/>
      <c r="F144" s="539"/>
      <c r="G144" s="539"/>
      <c r="H144" s="539"/>
      <c r="I144" s="539"/>
      <c r="J144" s="539"/>
      <c r="K144" s="539"/>
      <c r="L144" s="539"/>
    </row>
    <row r="145" spans="2:12" s="540" customFormat="1" ht="15.6">
      <c r="B145" s="538" t="s">
        <v>449</v>
      </c>
      <c r="C145" s="540" t="s">
        <v>447</v>
      </c>
      <c r="D145" s="541"/>
      <c r="E145" s="541"/>
      <c r="F145" s="541"/>
      <c r="G145" s="541"/>
      <c r="H145" s="541"/>
      <c r="I145" s="541"/>
      <c r="J145" s="541"/>
      <c r="K145" s="541"/>
      <c r="L145" s="541"/>
    </row>
    <row r="146" spans="2:12" s="540" customFormat="1" ht="27.6" customHeight="1">
      <c r="B146" s="538" t="s">
        <v>450</v>
      </c>
      <c r="C146" s="547" t="s">
        <v>459</v>
      </c>
      <c r="D146" s="547"/>
      <c r="E146" s="547"/>
      <c r="F146" s="547"/>
      <c r="G146" s="547"/>
      <c r="H146" s="547"/>
      <c r="I146" s="547"/>
      <c r="J146" s="547"/>
      <c r="K146" s="547"/>
      <c r="L146" s="547"/>
    </row>
    <row r="147" spans="2:12" s="540" customFormat="1" ht="15.6">
      <c r="B147" s="538" t="s">
        <v>457</v>
      </c>
      <c r="C147" s="547" t="s">
        <v>478</v>
      </c>
      <c r="D147" s="547"/>
      <c r="E147" s="547"/>
      <c r="F147" s="547"/>
      <c r="G147" s="547"/>
      <c r="H147" s="547"/>
      <c r="I147" s="547"/>
      <c r="J147" s="547"/>
      <c r="K147" s="547"/>
      <c r="L147" s="547"/>
    </row>
    <row r="148" spans="2:12" s="540" customFormat="1" ht="15.6">
      <c r="B148" s="538" t="s">
        <v>458</v>
      </c>
      <c r="C148" s="547" t="s">
        <v>460</v>
      </c>
      <c r="D148" s="547"/>
      <c r="E148" s="547"/>
      <c r="F148" s="547"/>
      <c r="G148" s="547"/>
      <c r="H148" s="547"/>
      <c r="I148" s="547"/>
      <c r="J148" s="547"/>
      <c r="K148" s="547"/>
      <c r="L148" s="547"/>
    </row>
    <row r="149" spans="2:12" s="431" customFormat="1" ht="15.6">
      <c r="B149" s="538" t="s">
        <v>463</v>
      </c>
      <c r="C149" s="547" t="s">
        <v>483</v>
      </c>
      <c r="D149" s="547"/>
      <c r="E149" s="547"/>
      <c r="F149" s="547"/>
      <c r="G149" s="547"/>
      <c r="H149" s="547"/>
      <c r="I149" s="547"/>
      <c r="J149" s="547"/>
      <c r="K149" s="547"/>
      <c r="L149" s="547"/>
    </row>
    <row r="150" spans="2:12" ht="15.6">
      <c r="B150" s="538" t="s">
        <v>471</v>
      </c>
      <c r="C150" s="547" t="s">
        <v>451</v>
      </c>
      <c r="D150" s="547"/>
      <c r="E150" s="547"/>
      <c r="F150" s="547"/>
      <c r="G150" s="547"/>
      <c r="H150" s="547"/>
      <c r="I150" s="547"/>
      <c r="J150" s="547"/>
      <c r="K150" s="547"/>
      <c r="L150" s="547"/>
    </row>
    <row r="151" spans="2:12">
      <c r="F151" s="543"/>
      <c r="G151" s="543"/>
      <c r="H151" s="544"/>
      <c r="I151" s="543"/>
      <c r="J151" s="543"/>
      <c r="K151" s="544"/>
      <c r="L151" s="544"/>
    </row>
    <row r="154" spans="2:12">
      <c r="C154" s="545"/>
      <c r="H154" s="542"/>
    </row>
    <row r="155" spans="2:12">
      <c r="C155" s="546"/>
    </row>
    <row r="156" spans="2:12">
      <c r="C156" s="545"/>
    </row>
    <row r="157" spans="2:12">
      <c r="C157" s="545"/>
    </row>
    <row r="158" spans="2:12">
      <c r="C158" s="546"/>
    </row>
    <row r="159" spans="2:12">
      <c r="C159" s="545"/>
    </row>
    <row r="160" spans="2:12">
      <c r="C160" s="546"/>
    </row>
  </sheetData>
  <sheetProtection formatCells="0" formatColumns="0" formatRows="0"/>
  <mergeCells count="14">
    <mergeCell ref="B3:L3"/>
    <mergeCell ref="B4:L4"/>
    <mergeCell ref="B69:L69"/>
    <mergeCell ref="B70:L70"/>
    <mergeCell ref="C141:L141"/>
    <mergeCell ref="C150:L150"/>
    <mergeCell ref="C140:L140"/>
    <mergeCell ref="K5:L5"/>
    <mergeCell ref="C146:L146"/>
    <mergeCell ref="C139:L139"/>
    <mergeCell ref="C142:L142"/>
    <mergeCell ref="C147:L147"/>
    <mergeCell ref="C148:L148"/>
    <mergeCell ref="C149:L149"/>
  </mergeCells>
  <phoneticPr fontId="0" type="noConversion"/>
  <pageMargins left="0.17" right="0.17" top="0.74803149606299213" bottom="1.0629921259842521" header="0.31496062992125984" footer="0.31496062992125984"/>
  <pageSetup scale="42" orientation="portrait" r:id="rId1"/>
  <headerFooter alignWithMargins="0"/>
  <rowBreaks count="1" manualBreakCount="1">
    <brk id="67" min="1" max="1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3"/>
  <sheetViews>
    <sheetView showGridLines="0" zoomScale="80" zoomScaleNormal="80" workbookViewId="0">
      <selection activeCell="H24" sqref="H24"/>
    </sheetView>
  </sheetViews>
  <sheetFormatPr baseColWidth="10" defaultColWidth="9.109375" defaultRowHeight="13.2"/>
  <cols>
    <col min="1" max="1" width="30.6640625" style="219" customWidth="1"/>
    <col min="2" max="8" width="17.6640625" style="219" customWidth="1"/>
    <col min="9" max="9" width="14.88671875" style="219" customWidth="1"/>
    <col min="10" max="16384" width="9.109375" style="219"/>
  </cols>
  <sheetData>
    <row r="1" spans="1:8" s="363" customFormat="1" ht="25.5" customHeight="1">
      <c r="A1" s="555" t="s">
        <v>1</v>
      </c>
      <c r="B1" s="555"/>
      <c r="C1" s="555"/>
      <c r="D1" s="555"/>
      <c r="E1" s="555"/>
      <c r="F1" s="555"/>
      <c r="G1" s="555"/>
      <c r="H1" s="555"/>
    </row>
    <row r="2" spans="1:8" s="363" customFormat="1" ht="25.5" customHeight="1">
      <c r="A2" s="555" t="s">
        <v>329</v>
      </c>
      <c r="B2" s="555"/>
      <c r="C2" s="555"/>
      <c r="D2" s="555"/>
      <c r="E2" s="555"/>
      <c r="F2" s="555"/>
      <c r="G2" s="555"/>
      <c r="H2" s="555"/>
    </row>
    <row r="3" spans="1:8" s="363" customFormat="1" ht="7.5" customHeight="1" thickBot="1">
      <c r="A3" s="556"/>
      <c r="B3" s="556"/>
      <c r="C3" s="556"/>
      <c r="D3" s="556"/>
      <c r="E3" s="556"/>
      <c r="F3" s="556"/>
      <c r="G3" s="556"/>
      <c r="H3" s="556"/>
    </row>
    <row r="4" spans="1:8" s="363" customFormat="1" ht="31.5" customHeight="1" thickBot="1">
      <c r="A4" s="364" t="s">
        <v>224</v>
      </c>
      <c r="B4" s="365">
        <v>2008</v>
      </c>
      <c r="C4" s="366">
        <v>2009</v>
      </c>
      <c r="D4" s="365">
        <v>2010</v>
      </c>
      <c r="E4" s="367">
        <v>2011</v>
      </c>
      <c r="F4" s="417">
        <v>2012</v>
      </c>
      <c r="G4" s="367">
        <v>2013</v>
      </c>
      <c r="H4" s="430">
        <v>2020</v>
      </c>
    </row>
    <row r="5" spans="1:8" s="363" customFormat="1" ht="24.75" customHeight="1">
      <c r="A5" s="368" t="s">
        <v>330</v>
      </c>
      <c r="B5" s="369">
        <v>121</v>
      </c>
      <c r="C5" s="370">
        <v>119</v>
      </c>
      <c r="D5" s="371">
        <v>122</v>
      </c>
      <c r="E5" s="372">
        <v>136</v>
      </c>
      <c r="F5" s="372">
        <v>130</v>
      </c>
      <c r="G5" s="372">
        <v>139</v>
      </c>
      <c r="H5" s="372" t="e">
        <f>+H34</f>
        <v>#REF!</v>
      </c>
    </row>
    <row r="6" spans="1:8" s="363" customFormat="1" ht="21.9" customHeight="1">
      <c r="A6" s="368" t="s">
        <v>16</v>
      </c>
      <c r="B6" s="373">
        <v>46</v>
      </c>
      <c r="C6" s="370">
        <v>45</v>
      </c>
      <c r="D6" s="374">
        <v>46</v>
      </c>
      <c r="E6" s="372">
        <v>62</v>
      </c>
      <c r="F6" s="372">
        <v>59</v>
      </c>
      <c r="G6" s="372">
        <v>62</v>
      </c>
      <c r="H6" s="372" t="e">
        <f>+H35</f>
        <v>#REF!</v>
      </c>
    </row>
    <row r="7" spans="1:8" s="363" customFormat="1" ht="21.9" customHeight="1">
      <c r="A7" s="368" t="s">
        <v>225</v>
      </c>
      <c r="B7" s="373">
        <v>81</v>
      </c>
      <c r="C7" s="370">
        <v>95</v>
      </c>
      <c r="D7" s="374">
        <v>90</v>
      </c>
      <c r="E7" s="372">
        <v>109</v>
      </c>
      <c r="F7" s="372">
        <v>101</v>
      </c>
      <c r="G7" s="372">
        <v>111</v>
      </c>
      <c r="H7" s="372" t="e">
        <f>+H36</f>
        <v>#REF!</v>
      </c>
    </row>
    <row r="8" spans="1:8" s="363" customFormat="1" ht="21.9" customHeight="1">
      <c r="A8" s="368" t="s">
        <v>6</v>
      </c>
      <c r="B8" s="373">
        <v>58</v>
      </c>
      <c r="C8" s="370">
        <v>63</v>
      </c>
      <c r="D8" s="374">
        <v>63</v>
      </c>
      <c r="E8" s="372">
        <v>77</v>
      </c>
      <c r="F8" s="372">
        <v>79</v>
      </c>
      <c r="G8" s="372">
        <v>78</v>
      </c>
      <c r="H8" s="372" t="e">
        <f>+H37</f>
        <v>#REF!</v>
      </c>
    </row>
    <row r="9" spans="1:8" s="363" customFormat="1" ht="21.9" customHeight="1">
      <c r="A9" s="368" t="s">
        <v>331</v>
      </c>
      <c r="B9" s="373">
        <v>545</v>
      </c>
      <c r="C9" s="370">
        <v>588</v>
      </c>
      <c r="D9" s="374">
        <v>546</v>
      </c>
      <c r="E9" s="372">
        <v>725</v>
      </c>
      <c r="F9" s="372">
        <v>716</v>
      </c>
      <c r="G9" s="372">
        <v>739</v>
      </c>
      <c r="H9" s="372" t="e">
        <f>H38</f>
        <v>#REF!</v>
      </c>
    </row>
    <row r="10" spans="1:8" s="363" customFormat="1" ht="21.9" customHeight="1">
      <c r="A10" s="368" t="s">
        <v>332</v>
      </c>
      <c r="B10" s="373">
        <v>51</v>
      </c>
      <c r="C10" s="370">
        <v>56</v>
      </c>
      <c r="D10" s="374">
        <v>53</v>
      </c>
      <c r="E10" s="372">
        <v>74</v>
      </c>
      <c r="F10" s="372">
        <v>68</v>
      </c>
      <c r="G10" s="372">
        <v>76</v>
      </c>
      <c r="H10" s="372" t="e">
        <f>+H39</f>
        <v>#REF!</v>
      </c>
    </row>
    <row r="11" spans="1:8" s="363" customFormat="1" ht="21.9" customHeight="1">
      <c r="A11" s="368" t="s">
        <v>333</v>
      </c>
      <c r="B11" s="373">
        <v>34</v>
      </c>
      <c r="C11" s="370">
        <v>36</v>
      </c>
      <c r="D11" s="374">
        <v>39</v>
      </c>
      <c r="E11" s="372">
        <v>55</v>
      </c>
      <c r="F11" s="372">
        <v>55</v>
      </c>
      <c r="G11" s="372">
        <v>57</v>
      </c>
      <c r="H11" s="372" t="e">
        <f>+H40</f>
        <v>#REF!</v>
      </c>
    </row>
    <row r="12" spans="1:8" s="363" customFormat="1" ht="21.9" customHeight="1">
      <c r="A12" s="368" t="s">
        <v>2</v>
      </c>
      <c r="B12" s="373">
        <v>539</v>
      </c>
      <c r="C12" s="370">
        <v>594</v>
      </c>
      <c r="D12" s="374">
        <v>577</v>
      </c>
      <c r="E12" s="372">
        <v>593</v>
      </c>
      <c r="F12" s="372">
        <v>604</v>
      </c>
      <c r="G12" s="372">
        <v>613</v>
      </c>
      <c r="H12" s="372" t="e">
        <f>H41</f>
        <v>#REF!</v>
      </c>
    </row>
    <row r="13" spans="1:8" s="363" customFormat="1" ht="21.9" customHeight="1">
      <c r="A13" s="368" t="s">
        <v>17</v>
      </c>
      <c r="B13" s="373">
        <v>2</v>
      </c>
      <c r="C13" s="370">
        <v>2</v>
      </c>
      <c r="D13" s="374">
        <v>2</v>
      </c>
      <c r="E13" s="372">
        <v>2</v>
      </c>
      <c r="F13" s="372">
        <v>2</v>
      </c>
      <c r="G13" s="372">
        <v>2</v>
      </c>
      <c r="H13" s="372" t="e">
        <f t="shared" ref="H13:H22" si="0">+H42</f>
        <v>#REF!</v>
      </c>
    </row>
    <row r="14" spans="1:8" s="363" customFormat="1" ht="21.9" customHeight="1">
      <c r="A14" s="368" t="s">
        <v>334</v>
      </c>
      <c r="B14" s="373">
        <v>12</v>
      </c>
      <c r="C14" s="370">
        <v>14</v>
      </c>
      <c r="D14" s="374">
        <v>16</v>
      </c>
      <c r="E14" s="372">
        <v>19</v>
      </c>
      <c r="F14" s="372">
        <v>18</v>
      </c>
      <c r="G14" s="372">
        <v>19</v>
      </c>
      <c r="H14" s="372" t="e">
        <f t="shared" si="0"/>
        <v>#REF!</v>
      </c>
    </row>
    <row r="15" spans="1:8" s="363" customFormat="1" ht="21.9" customHeight="1">
      <c r="A15" s="368" t="s">
        <v>335</v>
      </c>
      <c r="B15" s="373">
        <v>27</v>
      </c>
      <c r="C15" s="370">
        <v>27</v>
      </c>
      <c r="D15" s="374">
        <v>31</v>
      </c>
      <c r="E15" s="372">
        <v>39</v>
      </c>
      <c r="F15" s="372">
        <v>46</v>
      </c>
      <c r="G15" s="372">
        <v>44</v>
      </c>
      <c r="H15" s="372" t="e">
        <f t="shared" si="0"/>
        <v>#REF!</v>
      </c>
    </row>
    <row r="16" spans="1:8" s="363" customFormat="1" ht="21.9" customHeight="1">
      <c r="A16" s="368" t="s">
        <v>18</v>
      </c>
      <c r="B16" s="373">
        <v>12</v>
      </c>
      <c r="C16" s="370">
        <v>13</v>
      </c>
      <c r="D16" s="374">
        <v>14</v>
      </c>
      <c r="E16" s="372">
        <v>16</v>
      </c>
      <c r="F16" s="372">
        <v>15</v>
      </c>
      <c r="G16" s="372">
        <v>16</v>
      </c>
      <c r="H16" s="372" t="e">
        <f t="shared" si="0"/>
        <v>#REF!</v>
      </c>
    </row>
    <row r="17" spans="1:11" s="363" customFormat="1" ht="21.9" customHeight="1">
      <c r="A17" s="368" t="s">
        <v>13</v>
      </c>
      <c r="B17" s="373">
        <v>9</v>
      </c>
      <c r="C17" s="370">
        <v>9</v>
      </c>
      <c r="D17" s="374">
        <v>9</v>
      </c>
      <c r="E17" s="372">
        <v>11</v>
      </c>
      <c r="F17" s="372">
        <v>11</v>
      </c>
      <c r="G17" s="372">
        <v>11</v>
      </c>
      <c r="H17" s="372" t="e">
        <f t="shared" si="0"/>
        <v>#REF!</v>
      </c>
    </row>
    <row r="18" spans="1:11" s="363" customFormat="1" ht="21.9" customHeight="1">
      <c r="A18" s="368" t="s">
        <v>336</v>
      </c>
      <c r="B18" s="373">
        <v>20</v>
      </c>
      <c r="C18" s="370">
        <v>20</v>
      </c>
      <c r="D18" s="374">
        <v>22</v>
      </c>
      <c r="E18" s="372">
        <v>26</v>
      </c>
      <c r="F18" s="372">
        <v>22</v>
      </c>
      <c r="G18" s="372">
        <v>26</v>
      </c>
      <c r="H18" s="372" t="e">
        <f t="shared" si="0"/>
        <v>#REF!</v>
      </c>
    </row>
    <row r="19" spans="1:11" s="363" customFormat="1" ht="21.9" customHeight="1">
      <c r="A19" s="368" t="s">
        <v>7</v>
      </c>
      <c r="B19" s="373">
        <v>49</v>
      </c>
      <c r="C19" s="370">
        <v>56</v>
      </c>
      <c r="D19" s="374">
        <v>61</v>
      </c>
      <c r="E19" s="372">
        <v>61</v>
      </c>
      <c r="F19" s="372">
        <v>63</v>
      </c>
      <c r="G19" s="372">
        <v>62</v>
      </c>
      <c r="H19" s="372" t="e">
        <f t="shared" si="0"/>
        <v>#REF!</v>
      </c>
    </row>
    <row r="20" spans="1:11" s="363" customFormat="1" ht="21.9" customHeight="1">
      <c r="A20" s="368" t="s">
        <v>337</v>
      </c>
      <c r="B20" s="373">
        <v>34</v>
      </c>
      <c r="C20" s="370">
        <v>32</v>
      </c>
      <c r="D20" s="374">
        <v>34</v>
      </c>
      <c r="E20" s="372">
        <v>48</v>
      </c>
      <c r="F20" s="372">
        <v>43</v>
      </c>
      <c r="G20" s="372">
        <v>49</v>
      </c>
      <c r="H20" s="372" t="e">
        <f t="shared" si="0"/>
        <v>#REF!</v>
      </c>
    </row>
    <row r="21" spans="1:11" s="363" customFormat="1" ht="21.9" customHeight="1">
      <c r="A21" s="368" t="s">
        <v>15</v>
      </c>
      <c r="B21" s="373">
        <v>26</v>
      </c>
      <c r="C21" s="370">
        <v>26</v>
      </c>
      <c r="D21" s="374">
        <v>26</v>
      </c>
      <c r="E21" s="372">
        <v>29</v>
      </c>
      <c r="F21" s="372">
        <v>27</v>
      </c>
      <c r="G21" s="372">
        <v>29</v>
      </c>
      <c r="H21" s="372" t="e">
        <f t="shared" si="0"/>
        <v>#REF!</v>
      </c>
    </row>
    <row r="22" spans="1:11" s="363" customFormat="1" ht="21.9" customHeight="1">
      <c r="A22" s="368" t="s">
        <v>338</v>
      </c>
      <c r="B22" s="373">
        <v>87</v>
      </c>
      <c r="C22" s="370">
        <v>87</v>
      </c>
      <c r="D22" s="374">
        <v>85</v>
      </c>
      <c r="E22" s="372">
        <v>97</v>
      </c>
      <c r="F22" s="372">
        <v>92</v>
      </c>
      <c r="G22" s="372">
        <v>99</v>
      </c>
      <c r="H22" s="372" t="e">
        <f t="shared" si="0"/>
        <v>#REF!</v>
      </c>
    </row>
    <row r="23" spans="1:11" s="363" customFormat="1" ht="15.6" thickBot="1">
      <c r="A23" s="375"/>
      <c r="B23" s="376"/>
      <c r="C23" s="377"/>
      <c r="D23" s="378"/>
      <c r="E23" s="379"/>
      <c r="F23" s="379"/>
      <c r="G23" s="379"/>
      <c r="H23" s="379"/>
    </row>
    <row r="24" spans="1:11" s="363" customFormat="1" ht="25.5" customHeight="1" thickBot="1">
      <c r="A24" s="380" t="s">
        <v>246</v>
      </c>
      <c r="B24" s="381">
        <v>1753</v>
      </c>
      <c r="C24" s="381">
        <v>1882</v>
      </c>
      <c r="D24" s="382">
        <v>1836</v>
      </c>
      <c r="E24" s="383">
        <f>SUM(E5:E22)</f>
        <v>2179</v>
      </c>
      <c r="F24" s="383">
        <v>2151</v>
      </c>
      <c r="G24" s="383">
        <v>2232</v>
      </c>
      <c r="H24" s="383" t="e">
        <f>SUM(H5:H22)-1637</f>
        <v>#REF!</v>
      </c>
      <c r="I24" s="427" t="e">
        <f>+#REF!</f>
        <v>#REF!</v>
      </c>
      <c r="J24" s="428" t="e">
        <f>+H24-I24</f>
        <v>#REF!</v>
      </c>
      <c r="K24" s="426" t="e">
        <f>+I24+J24</f>
        <v>#REF!</v>
      </c>
    </row>
    <row r="25" spans="1:11" customFormat="1" ht="25.5" customHeight="1">
      <c r="A25" s="384"/>
      <c r="B25" s="385"/>
      <c r="C25" s="385"/>
      <c r="D25" s="385"/>
      <c r="E25" s="385"/>
      <c r="F25" s="386"/>
      <c r="I25" s="219">
        <f>+REPORTE!K23</f>
        <v>23043</v>
      </c>
      <c r="J25" s="429" t="e">
        <f>+I25-H24</f>
        <v>#REF!</v>
      </c>
    </row>
    <row r="26" spans="1:11" ht="21">
      <c r="A26" s="563" t="s">
        <v>0</v>
      </c>
      <c r="B26" s="563"/>
      <c r="C26" s="563"/>
      <c r="D26" s="563"/>
      <c r="E26" s="563"/>
      <c r="F26" s="563"/>
      <c r="G26" s="563"/>
      <c r="H26" s="563"/>
    </row>
    <row r="27" spans="1:11" ht="21">
      <c r="A27" s="563" t="s">
        <v>1</v>
      </c>
      <c r="B27" s="563"/>
      <c r="C27" s="563"/>
      <c r="D27" s="563"/>
      <c r="E27" s="563"/>
      <c r="F27" s="563"/>
      <c r="G27" s="563"/>
      <c r="H27" s="563"/>
    </row>
    <row r="28" spans="1:11" ht="21">
      <c r="A28" s="564" t="str">
        <f>+CONSOLIDADO!A3</f>
        <v>Al 31 de marzo de 2026</v>
      </c>
      <c r="B28" s="563"/>
      <c r="C28" s="563"/>
      <c r="D28" s="563"/>
      <c r="E28" s="563"/>
      <c r="F28" s="563"/>
      <c r="G28" s="563"/>
      <c r="H28" s="563"/>
    </row>
    <row r="29" spans="1:11" ht="8.1" customHeight="1" thickBot="1"/>
    <row r="30" spans="1:11" ht="21" customHeight="1">
      <c r="A30" s="557" t="s">
        <v>34</v>
      </c>
      <c r="B30" s="402" t="s">
        <v>20</v>
      </c>
      <c r="C30" s="403" t="s">
        <v>22</v>
      </c>
      <c r="D30" s="403" t="s">
        <v>22</v>
      </c>
      <c r="E30" s="404" t="s">
        <v>25</v>
      </c>
      <c r="F30" s="560" t="s">
        <v>358</v>
      </c>
      <c r="G30" s="560" t="s">
        <v>341</v>
      </c>
      <c r="H30" s="404" t="s">
        <v>22</v>
      </c>
      <c r="I30" s="405" t="s">
        <v>20</v>
      </c>
    </row>
    <row r="31" spans="1:11" ht="21" customHeight="1">
      <c r="A31" s="558"/>
      <c r="B31" s="406" t="s">
        <v>28</v>
      </c>
      <c r="C31" s="407" t="s">
        <v>23</v>
      </c>
      <c r="D31" s="407" t="s">
        <v>23</v>
      </c>
      <c r="E31" s="407" t="s">
        <v>23</v>
      </c>
      <c r="F31" s="561"/>
      <c r="G31" s="561"/>
      <c r="H31" s="407" t="s">
        <v>30</v>
      </c>
      <c r="I31" s="408" t="s">
        <v>31</v>
      </c>
    </row>
    <row r="32" spans="1:11" ht="21" customHeight="1" thickBot="1">
      <c r="A32" s="559"/>
      <c r="B32" s="409" t="s">
        <v>251</v>
      </c>
      <c r="C32" s="410" t="s">
        <v>340</v>
      </c>
      <c r="D32" s="410" t="s">
        <v>24</v>
      </c>
      <c r="E32" s="410" t="s">
        <v>26</v>
      </c>
      <c r="F32" s="562"/>
      <c r="G32" s="562"/>
      <c r="H32" s="410" t="s">
        <v>28</v>
      </c>
      <c r="I32" s="411" t="s">
        <v>32</v>
      </c>
    </row>
    <row r="33" spans="1:9" ht="6.9" customHeight="1">
      <c r="A33" s="387"/>
      <c r="B33" s="388"/>
      <c r="C33" s="389"/>
      <c r="D33" s="389"/>
      <c r="E33" s="389"/>
      <c r="F33" s="389"/>
      <c r="G33" s="389"/>
      <c r="H33" s="389"/>
      <c r="I33" s="390"/>
    </row>
    <row r="34" spans="1:9" ht="20.100000000000001" customHeight="1">
      <c r="A34" s="391" t="s">
        <v>330</v>
      </c>
      <c r="B34" s="392">
        <v>0</v>
      </c>
      <c r="C34" s="392" t="e">
        <f>+#REF!</f>
        <v>#REF!</v>
      </c>
      <c r="D34" s="392" t="e">
        <f>+#REF!</f>
        <v>#REF!</v>
      </c>
      <c r="E34" s="392" t="e">
        <f>+#REF!</f>
        <v>#REF!</v>
      </c>
      <c r="F34" s="392" t="e">
        <f>+#REF!</f>
        <v>#REF!</v>
      </c>
      <c r="G34" s="392" t="e">
        <f>+#REF!</f>
        <v>#REF!</v>
      </c>
      <c r="H34" s="393" t="e">
        <f>+B34+C34+D34+E34+F34+G34</f>
        <v>#REF!</v>
      </c>
      <c r="I34" s="416" t="e">
        <f>+#REF!+#REF!+#REF!+#REF!</f>
        <v>#REF!</v>
      </c>
    </row>
    <row r="35" spans="1:9" ht="20.100000000000001" customHeight="1">
      <c r="A35" s="391" t="s">
        <v>16</v>
      </c>
      <c r="B35" s="392">
        <v>0</v>
      </c>
      <c r="C35" s="392" t="e">
        <f>+#REF!</f>
        <v>#REF!</v>
      </c>
      <c r="D35" s="392" t="e">
        <f>+#REF!</f>
        <v>#REF!</v>
      </c>
      <c r="E35" s="392" t="e">
        <f>+#REF!</f>
        <v>#REF!</v>
      </c>
      <c r="F35" s="392" t="e">
        <f>+#REF!</f>
        <v>#REF!</v>
      </c>
      <c r="G35" s="392" t="e">
        <f>+#REF!</f>
        <v>#REF!</v>
      </c>
      <c r="H35" s="393" t="e">
        <f t="shared" ref="H35:H51" si="1">+B35+C35+D35+E35+F35+G35</f>
        <v>#REF!</v>
      </c>
      <c r="I35" s="416" t="e">
        <f>+#REF!+#REF!+#REF!+#REF!</f>
        <v>#REF!</v>
      </c>
    </row>
    <row r="36" spans="1:9" ht="20.100000000000001" customHeight="1">
      <c r="A36" s="391" t="s">
        <v>225</v>
      </c>
      <c r="B36" s="392">
        <v>0</v>
      </c>
      <c r="C36" s="392" t="e">
        <f>+#REF!</f>
        <v>#REF!</v>
      </c>
      <c r="D36" s="392" t="e">
        <f>+#REF!</f>
        <v>#REF!</v>
      </c>
      <c r="E36" s="392" t="e">
        <f>+#REF!</f>
        <v>#REF!</v>
      </c>
      <c r="F36" s="392" t="e">
        <f>+#REF!</f>
        <v>#REF!</v>
      </c>
      <c r="G36" s="392" t="e">
        <f>+#REF!</f>
        <v>#REF!</v>
      </c>
      <c r="H36" s="393" t="e">
        <f t="shared" si="1"/>
        <v>#REF!</v>
      </c>
      <c r="I36" s="416" t="e">
        <f>+#REF!+#REF!+#REF!+#REF!</f>
        <v>#REF!</v>
      </c>
    </row>
    <row r="37" spans="1:9" ht="20.100000000000001" customHeight="1">
      <c r="A37" s="391" t="s">
        <v>6</v>
      </c>
      <c r="B37" s="392">
        <v>1</v>
      </c>
      <c r="C37" s="392" t="e">
        <f>+#REF!</f>
        <v>#REF!</v>
      </c>
      <c r="D37" s="392" t="e">
        <f>+#REF!</f>
        <v>#REF!</v>
      </c>
      <c r="E37" s="392" t="e">
        <f>+#REF!</f>
        <v>#REF!</v>
      </c>
      <c r="F37" s="392" t="e">
        <f>+#REF!</f>
        <v>#REF!</v>
      </c>
      <c r="G37" s="392" t="e">
        <f>+#REF!</f>
        <v>#REF!</v>
      </c>
      <c r="H37" s="393" t="e">
        <f t="shared" si="1"/>
        <v>#REF!</v>
      </c>
      <c r="I37" s="416" t="e">
        <f>+#REF!+#REF!+#REF!+#REF!</f>
        <v>#REF!</v>
      </c>
    </row>
    <row r="38" spans="1:9" ht="20.100000000000001" customHeight="1">
      <c r="A38" s="391" t="s">
        <v>331</v>
      </c>
      <c r="B38" s="392">
        <v>1</v>
      </c>
      <c r="C38" s="392" t="e">
        <f>+#REF!</f>
        <v>#REF!</v>
      </c>
      <c r="D38" s="392" t="e">
        <f>+#REF!</f>
        <v>#REF!</v>
      </c>
      <c r="E38" s="392" t="e">
        <f>+#REF!</f>
        <v>#REF!</v>
      </c>
      <c r="F38" s="392" t="e">
        <f>+#REF!</f>
        <v>#REF!</v>
      </c>
      <c r="G38" s="392" t="e">
        <f>+#REF!</f>
        <v>#REF!</v>
      </c>
      <c r="H38" s="393" t="e">
        <f t="shared" si="1"/>
        <v>#REF!</v>
      </c>
      <c r="I38" s="416" t="e">
        <f>+#REF!+#REF!+#REF!+#REF!</f>
        <v>#REF!</v>
      </c>
    </row>
    <row r="39" spans="1:9" ht="20.100000000000001" customHeight="1">
      <c r="A39" s="391" t="s">
        <v>332</v>
      </c>
      <c r="B39" s="392">
        <v>0</v>
      </c>
      <c r="C39" s="392" t="e">
        <f>+#REF!</f>
        <v>#REF!</v>
      </c>
      <c r="D39" s="392" t="e">
        <f>+#REF!</f>
        <v>#REF!</v>
      </c>
      <c r="E39" s="392" t="e">
        <f>+#REF!</f>
        <v>#REF!</v>
      </c>
      <c r="F39" s="392" t="e">
        <f>+#REF!</f>
        <v>#REF!</v>
      </c>
      <c r="G39" s="392" t="e">
        <f>+#REF!</f>
        <v>#REF!</v>
      </c>
      <c r="H39" s="393" t="e">
        <f t="shared" si="1"/>
        <v>#REF!</v>
      </c>
      <c r="I39" s="416" t="e">
        <f>+#REF!+#REF!+#REF!+#REF!</f>
        <v>#REF!</v>
      </c>
    </row>
    <row r="40" spans="1:9" ht="20.100000000000001" customHeight="1">
      <c r="A40" s="391" t="s">
        <v>333</v>
      </c>
      <c r="B40" s="412">
        <v>0</v>
      </c>
      <c r="C40" s="392" t="e">
        <f>+#REF!</f>
        <v>#REF!</v>
      </c>
      <c r="D40" s="392" t="e">
        <f>+#REF!</f>
        <v>#REF!</v>
      </c>
      <c r="E40" s="392" t="e">
        <f>+#REF!</f>
        <v>#REF!</v>
      </c>
      <c r="F40" s="392" t="e">
        <f>+#REF!</f>
        <v>#REF!</v>
      </c>
      <c r="G40" s="392" t="e">
        <f>+#REF!</f>
        <v>#REF!</v>
      </c>
      <c r="H40" s="393" t="e">
        <f t="shared" si="1"/>
        <v>#REF!</v>
      </c>
      <c r="I40" s="416" t="e">
        <f>+#REF!+#REF!+#REF!+#REF!</f>
        <v>#REF!</v>
      </c>
    </row>
    <row r="41" spans="1:9" ht="20.100000000000001" customHeight="1">
      <c r="A41" s="391" t="s">
        <v>2</v>
      </c>
      <c r="B41" s="392">
        <v>13</v>
      </c>
      <c r="C41" s="392" t="e">
        <f>+#REF!</f>
        <v>#REF!</v>
      </c>
      <c r="D41" s="392" t="e">
        <f>+#REF!</f>
        <v>#REF!</v>
      </c>
      <c r="E41" s="392" t="e">
        <f>+#REF!</f>
        <v>#REF!</v>
      </c>
      <c r="F41" s="392" t="e">
        <f>+#REF!</f>
        <v>#REF!</v>
      </c>
      <c r="G41" s="392" t="e">
        <f>+#REF!</f>
        <v>#REF!</v>
      </c>
      <c r="H41" s="393" t="e">
        <f t="shared" si="1"/>
        <v>#REF!</v>
      </c>
      <c r="I41" s="416" t="e">
        <f>+#REF!+#REF!+#REF!+#REF!</f>
        <v>#REF!</v>
      </c>
    </row>
    <row r="42" spans="1:9" ht="20.100000000000001" customHeight="1">
      <c r="A42" s="391" t="s">
        <v>17</v>
      </c>
      <c r="B42" s="392">
        <v>0</v>
      </c>
      <c r="C42" s="392" t="e">
        <f>+#REF!</f>
        <v>#REF!</v>
      </c>
      <c r="D42" s="392" t="e">
        <f>+#REF!</f>
        <v>#REF!</v>
      </c>
      <c r="E42" s="392" t="e">
        <f>+#REF!</f>
        <v>#REF!</v>
      </c>
      <c r="F42" s="392" t="e">
        <f>+#REF!</f>
        <v>#REF!</v>
      </c>
      <c r="G42" s="392" t="e">
        <f>+#REF!</f>
        <v>#REF!</v>
      </c>
      <c r="H42" s="393" t="e">
        <f t="shared" si="1"/>
        <v>#REF!</v>
      </c>
      <c r="I42" s="416" t="e">
        <f>+#REF!+#REF!+#REF!+#REF!</f>
        <v>#REF!</v>
      </c>
    </row>
    <row r="43" spans="1:9" ht="20.100000000000001" customHeight="1">
      <c r="A43" s="391" t="s">
        <v>334</v>
      </c>
      <c r="B43" s="392">
        <v>0</v>
      </c>
      <c r="C43" s="392" t="e">
        <f>+#REF!</f>
        <v>#REF!</v>
      </c>
      <c r="D43" s="392" t="e">
        <f>+#REF!</f>
        <v>#REF!</v>
      </c>
      <c r="E43" s="392" t="e">
        <f>+#REF!</f>
        <v>#REF!</v>
      </c>
      <c r="F43" s="392" t="e">
        <f>+#REF!</f>
        <v>#REF!</v>
      </c>
      <c r="G43" s="392" t="e">
        <f>+#REF!</f>
        <v>#REF!</v>
      </c>
      <c r="H43" s="393" t="e">
        <f t="shared" si="1"/>
        <v>#REF!</v>
      </c>
      <c r="I43" s="416" t="e">
        <f>+#REF!+#REF!+#REF!+#REF!</f>
        <v>#REF!</v>
      </c>
    </row>
    <row r="44" spans="1:9" ht="20.100000000000001" customHeight="1">
      <c r="A44" s="391" t="s">
        <v>335</v>
      </c>
      <c r="B44" s="392">
        <v>0</v>
      </c>
      <c r="C44" s="392" t="e">
        <f>+#REF!</f>
        <v>#REF!</v>
      </c>
      <c r="D44" s="392" t="e">
        <f>+#REF!</f>
        <v>#REF!</v>
      </c>
      <c r="E44" s="392" t="e">
        <f>+#REF!</f>
        <v>#REF!</v>
      </c>
      <c r="F44" s="392" t="e">
        <f>+#REF!</f>
        <v>#REF!</v>
      </c>
      <c r="G44" s="392" t="e">
        <f>+#REF!</f>
        <v>#REF!</v>
      </c>
      <c r="H44" s="393" t="e">
        <f t="shared" si="1"/>
        <v>#REF!</v>
      </c>
      <c r="I44" s="416" t="e">
        <f>+#REF!+#REF!+#REF!+#REF!</f>
        <v>#REF!</v>
      </c>
    </row>
    <row r="45" spans="1:9" ht="20.100000000000001" customHeight="1">
      <c r="A45" s="391" t="s">
        <v>18</v>
      </c>
      <c r="B45" s="392">
        <v>0</v>
      </c>
      <c r="C45" s="392" t="e">
        <f>+#REF!</f>
        <v>#REF!</v>
      </c>
      <c r="D45" s="392" t="e">
        <f>+#REF!</f>
        <v>#REF!</v>
      </c>
      <c r="E45" s="392" t="e">
        <f>+#REF!</f>
        <v>#REF!</v>
      </c>
      <c r="F45" s="392" t="e">
        <f>+#REF!</f>
        <v>#REF!</v>
      </c>
      <c r="G45" s="392" t="e">
        <f>+#REF!</f>
        <v>#REF!</v>
      </c>
      <c r="H45" s="393" t="e">
        <f t="shared" si="1"/>
        <v>#REF!</v>
      </c>
      <c r="I45" s="416" t="e">
        <f>+#REF!+#REF!+#REF!+#REF!</f>
        <v>#REF!</v>
      </c>
    </row>
    <row r="46" spans="1:9" ht="20.100000000000001" customHeight="1">
      <c r="A46" s="391" t="s">
        <v>13</v>
      </c>
      <c r="B46" s="392">
        <v>0</v>
      </c>
      <c r="C46" s="392" t="e">
        <f>+#REF!</f>
        <v>#REF!</v>
      </c>
      <c r="D46" s="392" t="e">
        <f>+#REF!</f>
        <v>#REF!</v>
      </c>
      <c r="E46" s="392" t="e">
        <f>+#REF!</f>
        <v>#REF!</v>
      </c>
      <c r="F46" s="392" t="e">
        <f>+#REF!</f>
        <v>#REF!</v>
      </c>
      <c r="G46" s="392" t="e">
        <f>+#REF!</f>
        <v>#REF!</v>
      </c>
      <c r="H46" s="393" t="e">
        <f t="shared" si="1"/>
        <v>#REF!</v>
      </c>
      <c r="I46" s="416" t="e">
        <f>+#REF!+#REF!+#REF!+#REF!</f>
        <v>#REF!</v>
      </c>
    </row>
    <row r="47" spans="1:9" ht="20.100000000000001" customHeight="1">
      <c r="A47" s="391" t="s">
        <v>336</v>
      </c>
      <c r="B47" s="392">
        <v>0</v>
      </c>
      <c r="C47" s="392" t="e">
        <f>+#REF!</f>
        <v>#REF!</v>
      </c>
      <c r="D47" s="392" t="e">
        <f>+#REF!</f>
        <v>#REF!</v>
      </c>
      <c r="E47" s="392" t="e">
        <f>+#REF!</f>
        <v>#REF!</v>
      </c>
      <c r="F47" s="392" t="e">
        <f>+#REF!</f>
        <v>#REF!</v>
      </c>
      <c r="G47" s="392" t="e">
        <f>+#REF!</f>
        <v>#REF!</v>
      </c>
      <c r="H47" s="393" t="e">
        <f t="shared" si="1"/>
        <v>#REF!</v>
      </c>
      <c r="I47" s="416" t="e">
        <f>+#REF!+#REF!+#REF!+#REF!</f>
        <v>#REF!</v>
      </c>
    </row>
    <row r="48" spans="1:9" ht="20.100000000000001" customHeight="1">
      <c r="A48" s="391" t="s">
        <v>7</v>
      </c>
      <c r="B48" s="392">
        <v>0</v>
      </c>
      <c r="C48" s="392" t="e">
        <f>+#REF!</f>
        <v>#REF!</v>
      </c>
      <c r="D48" s="392" t="e">
        <f>+#REF!</f>
        <v>#REF!</v>
      </c>
      <c r="E48" s="392" t="e">
        <f>+#REF!</f>
        <v>#REF!</v>
      </c>
      <c r="F48" s="392" t="e">
        <f>+#REF!</f>
        <v>#REF!</v>
      </c>
      <c r="G48" s="392" t="e">
        <f>+#REF!</f>
        <v>#REF!</v>
      </c>
      <c r="H48" s="393" t="e">
        <f t="shared" si="1"/>
        <v>#REF!</v>
      </c>
      <c r="I48" s="416" t="e">
        <f>+#REF!+#REF!+#REF!+#REF!</f>
        <v>#REF!</v>
      </c>
    </row>
    <row r="49" spans="1:9" ht="20.100000000000001" customHeight="1">
      <c r="A49" s="391" t="s">
        <v>337</v>
      </c>
      <c r="B49" s="392">
        <v>0</v>
      </c>
      <c r="C49" s="392" t="e">
        <f>+#REF!</f>
        <v>#REF!</v>
      </c>
      <c r="D49" s="392" t="e">
        <f>+#REF!</f>
        <v>#REF!</v>
      </c>
      <c r="E49" s="392" t="e">
        <f>+#REF!</f>
        <v>#REF!</v>
      </c>
      <c r="F49" s="392" t="e">
        <f>+#REF!</f>
        <v>#REF!</v>
      </c>
      <c r="G49" s="392" t="e">
        <f>+#REF!</f>
        <v>#REF!</v>
      </c>
      <c r="H49" s="393" t="e">
        <f t="shared" si="1"/>
        <v>#REF!</v>
      </c>
      <c r="I49" s="416" t="e">
        <f>+#REF!+#REF!+#REF!+#REF!</f>
        <v>#REF!</v>
      </c>
    </row>
    <row r="50" spans="1:9" ht="20.100000000000001" customHeight="1">
      <c r="A50" s="391" t="s">
        <v>15</v>
      </c>
      <c r="B50" s="392">
        <v>0</v>
      </c>
      <c r="C50" s="392" t="e">
        <f>+#REF!</f>
        <v>#REF!</v>
      </c>
      <c r="D50" s="392" t="e">
        <f>+#REF!</f>
        <v>#REF!</v>
      </c>
      <c r="E50" s="392" t="e">
        <f>+#REF!</f>
        <v>#REF!</v>
      </c>
      <c r="F50" s="392" t="e">
        <f>+#REF!</f>
        <v>#REF!</v>
      </c>
      <c r="G50" s="392" t="e">
        <f>+#REF!</f>
        <v>#REF!</v>
      </c>
      <c r="H50" s="393" t="e">
        <f t="shared" si="1"/>
        <v>#REF!</v>
      </c>
      <c r="I50" s="416" t="e">
        <f>+#REF!+#REF!+#REF!+#REF!</f>
        <v>#REF!</v>
      </c>
    </row>
    <row r="51" spans="1:9" ht="20.100000000000001" customHeight="1">
      <c r="A51" s="391" t="s">
        <v>338</v>
      </c>
      <c r="B51" s="392">
        <v>0</v>
      </c>
      <c r="C51" s="392" t="e">
        <f>+#REF!</f>
        <v>#REF!</v>
      </c>
      <c r="D51" s="392" t="e">
        <f>+#REF!</f>
        <v>#REF!</v>
      </c>
      <c r="E51" s="392" t="e">
        <f>+#REF!</f>
        <v>#REF!</v>
      </c>
      <c r="F51" s="392" t="e">
        <f>+#REF!</f>
        <v>#REF!</v>
      </c>
      <c r="G51" s="392" t="e">
        <f>+#REF!</f>
        <v>#REF!</v>
      </c>
      <c r="H51" s="393" t="e">
        <f t="shared" si="1"/>
        <v>#REF!</v>
      </c>
      <c r="I51" s="416" t="e">
        <f>+#REF!+#REF!+#REF!+#REF!</f>
        <v>#REF!</v>
      </c>
    </row>
    <row r="52" spans="1:9" ht="5.0999999999999996" customHeight="1" thickBot="1">
      <c r="A52" s="394"/>
      <c r="B52" s="395"/>
      <c r="C52" s="396"/>
      <c r="D52" s="396"/>
      <c r="E52" s="396"/>
      <c r="F52" s="396"/>
      <c r="G52" s="396"/>
      <c r="H52" s="397"/>
      <c r="I52" s="398"/>
    </row>
    <row r="53" spans="1:9" ht="26.1" customHeight="1" thickBot="1">
      <c r="A53" s="399" t="s">
        <v>33</v>
      </c>
      <c r="B53" s="400">
        <f t="shared" ref="B53:G53" si="2">SUM(B34:B51)</f>
        <v>15</v>
      </c>
      <c r="C53" s="400" t="e">
        <f t="shared" si="2"/>
        <v>#REF!</v>
      </c>
      <c r="D53" s="400" t="e">
        <f t="shared" si="2"/>
        <v>#REF!</v>
      </c>
      <c r="E53" s="400" t="e">
        <f t="shared" si="2"/>
        <v>#REF!</v>
      </c>
      <c r="F53" s="400" t="e">
        <f t="shared" si="2"/>
        <v>#REF!</v>
      </c>
      <c r="G53" s="400" t="e">
        <f t="shared" si="2"/>
        <v>#REF!</v>
      </c>
      <c r="H53" s="425" t="e">
        <f>+B53+C53+D53+E53+F53+G53</f>
        <v>#REF!</v>
      </c>
      <c r="I53" s="401" t="e">
        <f>SUM(I34:I51)</f>
        <v>#REF!</v>
      </c>
    </row>
    <row r="54" spans="1:9" ht="15.75" customHeight="1">
      <c r="A54" s="413" t="s">
        <v>252</v>
      </c>
      <c r="B54" s="414"/>
      <c r="C54" s="415"/>
      <c r="D54" s="415"/>
      <c r="E54" s="415"/>
      <c r="F54" s="415"/>
      <c r="G54" s="415"/>
      <c r="H54" s="415"/>
    </row>
    <row r="55" spans="1:9" ht="13.8">
      <c r="A55" s="413" t="s">
        <v>339</v>
      </c>
      <c r="B55" s="413"/>
      <c r="C55" s="415"/>
      <c r="D55" s="415"/>
      <c r="E55" s="415"/>
      <c r="F55" s="415"/>
      <c r="G55" s="415"/>
      <c r="H55" s="415"/>
    </row>
    <row r="56" spans="1:9" ht="18" customHeight="1">
      <c r="A56" s="414" t="s">
        <v>325</v>
      </c>
      <c r="B56" s="414"/>
      <c r="C56" s="415"/>
      <c r="D56" s="415"/>
      <c r="E56" s="415"/>
      <c r="F56" s="415"/>
      <c r="G56" s="415"/>
      <c r="H56" s="415"/>
    </row>
    <row r="57" spans="1:9" ht="24" customHeight="1">
      <c r="A57" s="554" t="s">
        <v>233</v>
      </c>
      <c r="B57" s="554"/>
      <c r="C57" s="554"/>
      <c r="D57" s="554"/>
      <c r="E57" s="554"/>
      <c r="F57" s="554"/>
      <c r="G57" s="554"/>
      <c r="H57" s="554"/>
    </row>
    <row r="58" spans="1:9" ht="24" customHeight="1">
      <c r="A58" s="554" t="s">
        <v>1</v>
      </c>
      <c r="B58" s="554"/>
      <c r="C58" s="554"/>
      <c r="D58" s="554"/>
      <c r="E58" s="554"/>
      <c r="F58" s="554"/>
      <c r="G58" s="554"/>
      <c r="H58" s="554"/>
    </row>
    <row r="59" spans="1:9" ht="24" customHeight="1">
      <c r="A59" s="554" t="str">
        <f>+A28</f>
        <v>Al 31 de marzo de 2026</v>
      </c>
      <c r="B59" s="554"/>
      <c r="C59" s="554"/>
      <c r="D59" s="554"/>
      <c r="E59" s="554"/>
      <c r="F59" s="554"/>
      <c r="G59" s="554"/>
      <c r="H59" s="554"/>
    </row>
    <row r="60" spans="1:9" ht="8.1" customHeight="1" thickBot="1"/>
    <row r="61" spans="1:9" ht="21" customHeight="1">
      <c r="A61" s="220"/>
      <c r="B61" s="253" t="s">
        <v>20</v>
      </c>
      <c r="C61" s="221" t="s">
        <v>22</v>
      </c>
      <c r="D61" s="221" t="s">
        <v>22</v>
      </c>
      <c r="E61" s="222" t="s">
        <v>25</v>
      </c>
      <c r="F61" s="222" t="s">
        <v>27</v>
      </c>
      <c r="G61" s="222" t="s">
        <v>22</v>
      </c>
      <c r="H61" s="223" t="s">
        <v>20</v>
      </c>
    </row>
    <row r="62" spans="1:9" ht="21" customHeight="1">
      <c r="A62" s="224"/>
      <c r="B62" s="249" t="s">
        <v>28</v>
      </c>
      <c r="C62" s="225" t="s">
        <v>23</v>
      </c>
      <c r="D62" s="225" t="s">
        <v>23</v>
      </c>
      <c r="E62" s="225" t="s">
        <v>23</v>
      </c>
      <c r="F62" s="225" t="s">
        <v>28</v>
      </c>
      <c r="G62" s="225" t="s">
        <v>30</v>
      </c>
      <c r="H62" s="226" t="s">
        <v>31</v>
      </c>
    </row>
    <row r="63" spans="1:9" ht="21" customHeight="1" thickBot="1">
      <c r="A63" s="227" t="s">
        <v>34</v>
      </c>
      <c r="B63" s="252" t="s">
        <v>251</v>
      </c>
      <c r="C63" s="228" t="s">
        <v>21</v>
      </c>
      <c r="D63" s="228" t="s">
        <v>24</v>
      </c>
      <c r="E63" s="228" t="s">
        <v>26</v>
      </c>
      <c r="F63" s="228" t="s">
        <v>29</v>
      </c>
      <c r="G63" s="228" t="s">
        <v>28</v>
      </c>
      <c r="H63" s="229" t="s">
        <v>32</v>
      </c>
    </row>
    <row r="64" spans="1:9" ht="6.9" customHeight="1">
      <c r="A64" s="230"/>
      <c r="B64" s="250"/>
      <c r="C64" s="231"/>
      <c r="D64" s="231"/>
      <c r="E64" s="231"/>
      <c r="F64" s="231"/>
      <c r="G64" s="231"/>
      <c r="H64" s="232"/>
    </row>
    <row r="65" spans="1:8" ht="20.100000000000001" customHeight="1">
      <c r="A65" s="233" t="s">
        <v>2</v>
      </c>
      <c r="B65" s="254">
        <v>2</v>
      </c>
      <c r="C65" s="234" t="e">
        <f>+#REF!</f>
        <v>#REF!</v>
      </c>
      <c r="D65" s="234" t="e">
        <f>+#REF!</f>
        <v>#REF!</v>
      </c>
      <c r="E65" s="234" t="e">
        <f>+#REF!</f>
        <v>#REF!</v>
      </c>
      <c r="F65" s="234" t="e">
        <f>+#REF!</f>
        <v>#REF!</v>
      </c>
      <c r="G65" s="245" t="e">
        <f>+B65+C65+D65+E65+F65</f>
        <v>#REF!</v>
      </c>
      <c r="H65" s="235" t="e">
        <f>+#REF!+#REF!+#REF!+#REF!</f>
        <v>#REF!</v>
      </c>
    </row>
    <row r="66" spans="1:8" ht="20.100000000000001" customHeight="1">
      <c r="A66" s="233" t="s">
        <v>3</v>
      </c>
      <c r="B66" s="254">
        <v>0</v>
      </c>
      <c r="C66" s="234" t="e">
        <f>+#REF!</f>
        <v>#REF!</v>
      </c>
      <c r="D66" s="234" t="e">
        <f>+#REF!</f>
        <v>#REF!</v>
      </c>
      <c r="E66" s="234" t="e">
        <f>+#REF!</f>
        <v>#REF!</v>
      </c>
      <c r="F66" s="234" t="e">
        <f>+#REF!</f>
        <v>#REF!</v>
      </c>
      <c r="G66" s="245" t="e">
        <f t="shared" ref="G66:G82" si="3">+B66+C66+D66+E66+F66</f>
        <v>#REF!</v>
      </c>
      <c r="H66" s="235" t="e">
        <f>+#REF!+#REF!+#REF!+#REF!</f>
        <v>#REF!</v>
      </c>
    </row>
    <row r="67" spans="1:8" ht="20.100000000000001" customHeight="1">
      <c r="A67" s="233" t="s">
        <v>4</v>
      </c>
      <c r="B67" s="254">
        <v>0</v>
      </c>
      <c r="C67" s="234" t="e">
        <f>+#REF!</f>
        <v>#REF!</v>
      </c>
      <c r="D67" s="234" t="e">
        <f>+#REF!</f>
        <v>#REF!</v>
      </c>
      <c r="E67" s="234" t="e">
        <f>+#REF!</f>
        <v>#REF!</v>
      </c>
      <c r="F67" s="234" t="e">
        <f>+#REF!</f>
        <v>#REF!</v>
      </c>
      <c r="G67" s="245" t="e">
        <f t="shared" si="3"/>
        <v>#REF!</v>
      </c>
      <c r="H67" s="235" t="e">
        <f>+#REF!+#REF!+#REF!+#REF!</f>
        <v>#REF!</v>
      </c>
    </row>
    <row r="68" spans="1:8" ht="20.100000000000001" customHeight="1">
      <c r="A68" s="233" t="s">
        <v>5</v>
      </c>
      <c r="B68" s="254">
        <v>0</v>
      </c>
      <c r="C68" s="234" t="e">
        <f>+#REF!</f>
        <v>#REF!</v>
      </c>
      <c r="D68" s="234" t="e">
        <f>+#REF!</f>
        <v>#REF!</v>
      </c>
      <c r="E68" s="234" t="e">
        <f>+#REF!</f>
        <v>#REF!</v>
      </c>
      <c r="F68" s="234" t="e">
        <f>+#REF!</f>
        <v>#REF!</v>
      </c>
      <c r="G68" s="245" t="e">
        <f t="shared" si="3"/>
        <v>#REF!</v>
      </c>
      <c r="H68" s="235" t="e">
        <f>+#REF!+#REF!+#REF!+#REF!</f>
        <v>#REF!</v>
      </c>
    </row>
    <row r="69" spans="1:8" ht="20.100000000000001" customHeight="1">
      <c r="A69" s="233" t="s">
        <v>6</v>
      </c>
      <c r="B69" s="254">
        <v>0</v>
      </c>
      <c r="C69" s="234" t="e">
        <f>+#REF!</f>
        <v>#REF!</v>
      </c>
      <c r="D69" s="234" t="e">
        <f>+#REF!</f>
        <v>#REF!</v>
      </c>
      <c r="E69" s="234" t="e">
        <f>+#REF!</f>
        <v>#REF!</v>
      </c>
      <c r="F69" s="234" t="e">
        <f>+#REF!</f>
        <v>#REF!</v>
      </c>
      <c r="G69" s="245" t="e">
        <f t="shared" si="3"/>
        <v>#REF!</v>
      </c>
      <c r="H69" s="235" t="e">
        <f>+#REF!+#REF!+#REF!+#REF!</f>
        <v>#REF!</v>
      </c>
    </row>
    <row r="70" spans="1:8" ht="20.100000000000001" customHeight="1">
      <c r="A70" s="233" t="s">
        <v>7</v>
      </c>
      <c r="B70" s="254">
        <v>0</v>
      </c>
      <c r="C70" s="234" t="e">
        <f>+#REF!</f>
        <v>#REF!</v>
      </c>
      <c r="D70" s="234" t="e">
        <f>+#REF!</f>
        <v>#REF!</v>
      </c>
      <c r="E70" s="234" t="e">
        <f>+#REF!</f>
        <v>#REF!</v>
      </c>
      <c r="F70" s="234" t="e">
        <f>+#REF!</f>
        <v>#REF!</v>
      </c>
      <c r="G70" s="245" t="e">
        <f t="shared" si="3"/>
        <v>#REF!</v>
      </c>
      <c r="H70" s="235" t="e">
        <f>+#REF!+#REF!+#REF!+#REF!</f>
        <v>#REF!</v>
      </c>
    </row>
    <row r="71" spans="1:8" ht="20.100000000000001" customHeight="1">
      <c r="A71" s="241" t="s">
        <v>8</v>
      </c>
      <c r="B71" s="255">
        <v>0</v>
      </c>
      <c r="C71" s="234" t="e">
        <f>+#REF!</f>
        <v>#REF!</v>
      </c>
      <c r="D71" s="234" t="e">
        <f>+#REF!</f>
        <v>#REF!</v>
      </c>
      <c r="E71" s="234" t="e">
        <f>+#REF!</f>
        <v>#REF!</v>
      </c>
      <c r="F71" s="234" t="e">
        <f>+#REF!</f>
        <v>#REF!</v>
      </c>
      <c r="G71" s="245" t="e">
        <f t="shared" si="3"/>
        <v>#REF!</v>
      </c>
      <c r="H71" s="235" t="e">
        <f>+#REF!+#REF!+#REF!+#REF!</f>
        <v>#REF!</v>
      </c>
    </row>
    <row r="72" spans="1:8" ht="20.100000000000001" customHeight="1">
      <c r="A72" s="233" t="s">
        <v>9</v>
      </c>
      <c r="B72" s="254">
        <v>0</v>
      </c>
      <c r="C72" s="234" t="e">
        <f>+#REF!</f>
        <v>#REF!</v>
      </c>
      <c r="D72" s="234" t="e">
        <f>+#REF!</f>
        <v>#REF!</v>
      </c>
      <c r="E72" s="234" t="e">
        <f>+#REF!</f>
        <v>#REF!</v>
      </c>
      <c r="F72" s="234" t="e">
        <f>+#REF!</f>
        <v>#REF!</v>
      </c>
      <c r="G72" s="245" t="e">
        <f t="shared" si="3"/>
        <v>#REF!</v>
      </c>
      <c r="H72" s="235" t="e">
        <f>+#REF!+#REF!+#REF!+#REF!</f>
        <v>#REF!</v>
      </c>
    </row>
    <row r="73" spans="1:8" ht="20.100000000000001" customHeight="1">
      <c r="A73" s="233" t="s">
        <v>10</v>
      </c>
      <c r="B73" s="254">
        <v>0</v>
      </c>
      <c r="C73" s="234" t="e">
        <f>+#REF!</f>
        <v>#REF!</v>
      </c>
      <c r="D73" s="234" t="e">
        <f>+#REF!</f>
        <v>#REF!</v>
      </c>
      <c r="E73" s="234" t="e">
        <f>+#REF!</f>
        <v>#REF!</v>
      </c>
      <c r="F73" s="234" t="e">
        <f>+#REF!</f>
        <v>#REF!</v>
      </c>
      <c r="G73" s="245" t="e">
        <f t="shared" si="3"/>
        <v>#REF!</v>
      </c>
      <c r="H73" s="235" t="e">
        <f>+#REF!+#REF!+#REF!+#REF!</f>
        <v>#REF!</v>
      </c>
    </row>
    <row r="74" spans="1:8" ht="20.100000000000001" customHeight="1">
      <c r="A74" s="233" t="s">
        <v>11</v>
      </c>
      <c r="B74" s="254">
        <v>0</v>
      </c>
      <c r="C74" s="234" t="e">
        <f>+#REF!</f>
        <v>#REF!</v>
      </c>
      <c r="D74" s="234" t="e">
        <f>+#REF!</f>
        <v>#REF!</v>
      </c>
      <c r="E74" s="234" t="e">
        <f>+#REF!</f>
        <v>#REF!</v>
      </c>
      <c r="F74" s="234" t="e">
        <f>+#REF!</f>
        <v>#REF!</v>
      </c>
      <c r="G74" s="245" t="e">
        <f t="shared" si="3"/>
        <v>#REF!</v>
      </c>
      <c r="H74" s="235" t="e">
        <f>+#REF!+#REF!+#REF!+#REF!</f>
        <v>#REF!</v>
      </c>
    </row>
    <row r="75" spans="1:8" ht="20.100000000000001" customHeight="1">
      <c r="A75" s="233" t="s">
        <v>12</v>
      </c>
      <c r="B75" s="254">
        <v>0</v>
      </c>
      <c r="C75" s="234" t="e">
        <f>+#REF!</f>
        <v>#REF!</v>
      </c>
      <c r="D75" s="234" t="e">
        <f>+#REF!</f>
        <v>#REF!</v>
      </c>
      <c r="E75" s="234" t="e">
        <f>+#REF!</f>
        <v>#REF!</v>
      </c>
      <c r="F75" s="234" t="e">
        <f>+#REF!</f>
        <v>#REF!</v>
      </c>
      <c r="G75" s="245" t="e">
        <f t="shared" si="3"/>
        <v>#REF!</v>
      </c>
      <c r="H75" s="235" t="e">
        <f>+#REF!+#REF!+#REF!+#REF!</f>
        <v>#REF!</v>
      </c>
    </row>
    <row r="76" spans="1:8" ht="20.100000000000001" customHeight="1">
      <c r="A76" s="233" t="s">
        <v>13</v>
      </c>
      <c r="B76" s="254">
        <v>0</v>
      </c>
      <c r="C76" s="234" t="e">
        <f>+#REF!</f>
        <v>#REF!</v>
      </c>
      <c r="D76" s="234" t="e">
        <f>+#REF!</f>
        <v>#REF!</v>
      </c>
      <c r="E76" s="234" t="e">
        <f>+#REF!</f>
        <v>#REF!</v>
      </c>
      <c r="F76" s="234" t="e">
        <f>+#REF!</f>
        <v>#REF!</v>
      </c>
      <c r="G76" s="245" t="e">
        <f t="shared" si="3"/>
        <v>#REF!</v>
      </c>
      <c r="H76" s="235" t="e">
        <f>+#REF!+#REF!+#REF!+#REF!</f>
        <v>#REF!</v>
      </c>
    </row>
    <row r="77" spans="1:8" ht="20.100000000000001" customHeight="1">
      <c r="A77" s="233" t="s">
        <v>14</v>
      </c>
      <c r="B77" s="254">
        <v>0</v>
      </c>
      <c r="C77" s="234" t="e">
        <f>+#REF!</f>
        <v>#REF!</v>
      </c>
      <c r="D77" s="234" t="e">
        <f>+#REF!</f>
        <v>#REF!</v>
      </c>
      <c r="E77" s="234" t="e">
        <f>+#REF!</f>
        <v>#REF!</v>
      </c>
      <c r="F77" s="234" t="e">
        <f>+#REF!</f>
        <v>#REF!</v>
      </c>
      <c r="G77" s="245" t="e">
        <f t="shared" si="3"/>
        <v>#REF!</v>
      </c>
      <c r="H77" s="235" t="e">
        <f>+#REF!+#REF!+#REF!+#REF!</f>
        <v>#REF!</v>
      </c>
    </row>
    <row r="78" spans="1:8" ht="20.100000000000001" customHeight="1">
      <c r="A78" s="233" t="s">
        <v>15</v>
      </c>
      <c r="B78" s="254">
        <v>0</v>
      </c>
      <c r="C78" s="234" t="e">
        <f>+#REF!</f>
        <v>#REF!</v>
      </c>
      <c r="D78" s="234" t="e">
        <f>+#REF!</f>
        <v>#REF!</v>
      </c>
      <c r="E78" s="234" t="e">
        <f>+#REF!</f>
        <v>#REF!</v>
      </c>
      <c r="F78" s="234" t="e">
        <f>+#REF!</f>
        <v>#REF!</v>
      </c>
      <c r="G78" s="245" t="e">
        <f t="shared" si="3"/>
        <v>#REF!</v>
      </c>
      <c r="H78" s="235" t="e">
        <f>+#REF!+#REF!+#REF!+#REF!</f>
        <v>#REF!</v>
      </c>
    </row>
    <row r="79" spans="1:8" ht="20.100000000000001" customHeight="1">
      <c r="A79" s="233" t="s">
        <v>16</v>
      </c>
      <c r="B79" s="254">
        <v>0</v>
      </c>
      <c r="C79" s="234" t="e">
        <f>+#REF!</f>
        <v>#REF!</v>
      </c>
      <c r="D79" s="234" t="e">
        <f>+#REF!</f>
        <v>#REF!</v>
      </c>
      <c r="E79" s="234" t="e">
        <f>+#REF!</f>
        <v>#REF!</v>
      </c>
      <c r="F79" s="234" t="e">
        <f>+#REF!</f>
        <v>#REF!</v>
      </c>
      <c r="G79" s="245" t="e">
        <f t="shared" si="3"/>
        <v>#REF!</v>
      </c>
      <c r="H79" s="235" t="e">
        <f>+#REF!+#REF!+#REF!+#REF!</f>
        <v>#REF!</v>
      </c>
    </row>
    <row r="80" spans="1:8" ht="20.100000000000001" customHeight="1">
      <c r="A80" s="233" t="s">
        <v>17</v>
      </c>
      <c r="B80" s="254">
        <v>0</v>
      </c>
      <c r="C80" s="234" t="e">
        <f>+#REF!</f>
        <v>#REF!</v>
      </c>
      <c r="D80" s="234" t="e">
        <f>+#REF!</f>
        <v>#REF!</v>
      </c>
      <c r="E80" s="234" t="e">
        <f>+#REF!</f>
        <v>#REF!</v>
      </c>
      <c r="F80" s="234" t="e">
        <f>+#REF!</f>
        <v>#REF!</v>
      </c>
      <c r="G80" s="245" t="e">
        <f t="shared" si="3"/>
        <v>#REF!</v>
      </c>
      <c r="H80" s="235" t="e">
        <f>+#REF!+#REF!+#REF!+#REF!</f>
        <v>#REF!</v>
      </c>
    </row>
    <row r="81" spans="1:8" ht="20.100000000000001" customHeight="1">
      <c r="A81" s="233" t="s">
        <v>18</v>
      </c>
      <c r="B81" s="254">
        <v>0</v>
      </c>
      <c r="C81" s="234" t="e">
        <f>+#REF!</f>
        <v>#REF!</v>
      </c>
      <c r="D81" s="234" t="e">
        <f>+#REF!</f>
        <v>#REF!</v>
      </c>
      <c r="E81" s="234" t="e">
        <f>+#REF!</f>
        <v>#REF!</v>
      </c>
      <c r="F81" s="234" t="e">
        <f>+#REF!</f>
        <v>#REF!</v>
      </c>
      <c r="G81" s="245" t="e">
        <f t="shared" si="3"/>
        <v>#REF!</v>
      </c>
      <c r="H81" s="235" t="e">
        <f>+#REF!+#REF!+#REF!+#REF!</f>
        <v>#REF!</v>
      </c>
    </row>
    <row r="82" spans="1:8" ht="20.100000000000001" customHeight="1">
      <c r="A82" s="233" t="s">
        <v>19</v>
      </c>
      <c r="B82" s="254">
        <v>0</v>
      </c>
      <c r="C82" s="234" t="e">
        <f>+#REF!</f>
        <v>#REF!</v>
      </c>
      <c r="D82" s="234" t="e">
        <f>+#REF!</f>
        <v>#REF!</v>
      </c>
      <c r="E82" s="234" t="e">
        <f>+#REF!</f>
        <v>#REF!</v>
      </c>
      <c r="F82" s="234" t="e">
        <f>+#REF!</f>
        <v>#REF!</v>
      </c>
      <c r="G82" s="245" t="e">
        <f t="shared" si="3"/>
        <v>#REF!</v>
      </c>
      <c r="H82" s="235" t="e">
        <f>+#REF!+#REF!+#REF!+#REF!</f>
        <v>#REF!</v>
      </c>
    </row>
    <row r="83" spans="1:8" ht="5.0999999999999996" customHeight="1" thickBot="1">
      <c r="A83" s="242"/>
      <c r="B83" s="251"/>
      <c r="C83" s="243"/>
      <c r="D83" s="243"/>
      <c r="E83" s="243"/>
      <c r="F83" s="243"/>
      <c r="G83" s="243"/>
      <c r="H83" s="244"/>
    </row>
    <row r="84" spans="1:8" ht="26.1" customHeight="1" thickBot="1">
      <c r="A84" s="236" t="s">
        <v>33</v>
      </c>
      <c r="B84" s="237">
        <f>SUM(B65:B82)</f>
        <v>2</v>
      </c>
      <c r="C84" s="237" t="e">
        <f>SUM(C65:C82)</f>
        <v>#REF!</v>
      </c>
      <c r="D84" s="237" t="e">
        <f>SUM(D65:D82)</f>
        <v>#REF!</v>
      </c>
      <c r="E84" s="237" t="e">
        <f>SUM(E65:E82)</f>
        <v>#REF!</v>
      </c>
      <c r="F84" s="237" t="e">
        <f>SUM(F65:F82)</f>
        <v>#REF!</v>
      </c>
      <c r="G84" s="237" t="e">
        <f>SUM(B84:F84)</f>
        <v>#REF!</v>
      </c>
      <c r="H84" s="238" t="e">
        <f>SUM(H65:H82)</f>
        <v>#REF!</v>
      </c>
    </row>
    <row r="85" spans="1:8" ht="18" customHeight="1">
      <c r="A85" s="240" t="s">
        <v>252</v>
      </c>
      <c r="B85" s="239"/>
    </row>
    <row r="86" spans="1:8" ht="21" customHeight="1">
      <c r="A86" s="240" t="s">
        <v>35</v>
      </c>
      <c r="B86" s="240"/>
    </row>
    <row r="87" spans="1:8" ht="18" customHeight="1">
      <c r="A87" s="239" t="s">
        <v>36</v>
      </c>
      <c r="B87" s="239"/>
    </row>
    <row r="88" spans="1:8" ht="24" customHeight="1">
      <c r="A88" s="554" t="s">
        <v>234</v>
      </c>
      <c r="B88" s="554"/>
      <c r="C88" s="554"/>
      <c r="D88" s="554"/>
      <c r="E88" s="554"/>
      <c r="F88" s="554"/>
      <c r="G88" s="554"/>
      <c r="H88" s="554"/>
    </row>
    <row r="89" spans="1:8" ht="24" customHeight="1">
      <c r="A89" s="554" t="s">
        <v>1</v>
      </c>
      <c r="B89" s="554"/>
      <c r="C89" s="554"/>
      <c r="D89" s="554"/>
      <c r="E89" s="554"/>
      <c r="F89" s="554"/>
      <c r="G89" s="554"/>
      <c r="H89" s="554"/>
    </row>
    <row r="90" spans="1:8" ht="24" customHeight="1">
      <c r="A90" s="554" t="str">
        <f>+A28</f>
        <v>Al 31 de marzo de 2026</v>
      </c>
      <c r="B90" s="554"/>
      <c r="C90" s="554"/>
      <c r="D90" s="554"/>
      <c r="E90" s="554"/>
      <c r="F90" s="554"/>
      <c r="G90" s="554"/>
      <c r="H90" s="554"/>
    </row>
    <row r="91" spans="1:8" ht="8.1" customHeight="1" thickBot="1"/>
    <row r="92" spans="1:8" ht="21" customHeight="1">
      <c r="A92" s="220"/>
      <c r="B92" s="253" t="s">
        <v>20</v>
      </c>
      <c r="C92" s="221" t="s">
        <v>22</v>
      </c>
      <c r="D92" s="221" t="s">
        <v>22</v>
      </c>
      <c r="E92" s="222" t="s">
        <v>25</v>
      </c>
      <c r="F92" s="222" t="s">
        <v>27</v>
      </c>
      <c r="G92" s="222" t="s">
        <v>22</v>
      </c>
      <c r="H92" s="223" t="s">
        <v>20</v>
      </c>
    </row>
    <row r="93" spans="1:8" ht="21" customHeight="1">
      <c r="A93" s="224"/>
      <c r="B93" s="249" t="s">
        <v>28</v>
      </c>
      <c r="C93" s="225" t="s">
        <v>23</v>
      </c>
      <c r="D93" s="225" t="s">
        <v>23</v>
      </c>
      <c r="E93" s="225" t="s">
        <v>23</v>
      </c>
      <c r="F93" s="225" t="s">
        <v>28</v>
      </c>
      <c r="G93" s="225" t="s">
        <v>30</v>
      </c>
      <c r="H93" s="226" t="s">
        <v>31</v>
      </c>
    </row>
    <row r="94" spans="1:8" ht="21" customHeight="1" thickBot="1">
      <c r="A94" s="227" t="s">
        <v>34</v>
      </c>
      <c r="B94" s="252" t="s">
        <v>251</v>
      </c>
      <c r="C94" s="228" t="s">
        <v>21</v>
      </c>
      <c r="D94" s="228" t="s">
        <v>24</v>
      </c>
      <c r="E94" s="228" t="s">
        <v>26</v>
      </c>
      <c r="F94" s="228" t="s">
        <v>29</v>
      </c>
      <c r="G94" s="228" t="s">
        <v>28</v>
      </c>
      <c r="H94" s="229" t="s">
        <v>32</v>
      </c>
    </row>
    <row r="95" spans="1:8" ht="6.9" customHeight="1">
      <c r="A95" s="230"/>
      <c r="B95" s="250"/>
      <c r="C95" s="231"/>
      <c r="D95" s="231"/>
      <c r="E95" s="231"/>
      <c r="F95" s="231"/>
      <c r="G95" s="231"/>
      <c r="H95" s="232"/>
    </row>
    <row r="96" spans="1:8" ht="20.100000000000001" customHeight="1">
      <c r="A96" s="233" t="s">
        <v>2</v>
      </c>
      <c r="B96" s="254">
        <v>0</v>
      </c>
      <c r="C96" s="234" t="e">
        <f>+#REF!</f>
        <v>#REF!</v>
      </c>
      <c r="D96" s="234" t="e">
        <f>+#REF!</f>
        <v>#REF!</v>
      </c>
      <c r="E96" s="234" t="e">
        <f>+#REF!</f>
        <v>#REF!</v>
      </c>
      <c r="F96" s="234" t="e">
        <f>+#REF!</f>
        <v>#REF!</v>
      </c>
      <c r="G96" s="245" t="e">
        <f>+B96+C96+D96+E96+F96</f>
        <v>#REF!</v>
      </c>
      <c r="H96" s="235" t="e">
        <f>+#REF!</f>
        <v>#REF!</v>
      </c>
    </row>
    <row r="97" spans="1:8" ht="20.100000000000001" customHeight="1">
      <c r="A97" s="233" t="s">
        <v>3</v>
      </c>
      <c r="B97" s="254"/>
      <c r="C97" s="234" t="e">
        <f>+#REF!</f>
        <v>#REF!</v>
      </c>
      <c r="D97" s="234" t="e">
        <f>+#REF!</f>
        <v>#REF!</v>
      </c>
      <c r="E97" s="234" t="e">
        <f>+#REF!</f>
        <v>#REF!</v>
      </c>
      <c r="F97" s="234" t="e">
        <f>+#REF!</f>
        <v>#REF!</v>
      </c>
      <c r="G97" s="245" t="e">
        <f t="shared" ref="G97:G113" si="4">+B97+C97+D97+E97+F97</f>
        <v>#REF!</v>
      </c>
      <c r="H97" s="235" t="e">
        <f>+#REF!</f>
        <v>#REF!</v>
      </c>
    </row>
    <row r="98" spans="1:8" ht="20.100000000000001" customHeight="1">
      <c r="A98" s="233" t="s">
        <v>4</v>
      </c>
      <c r="B98" s="254">
        <v>0</v>
      </c>
      <c r="C98" s="234" t="e">
        <f>+#REF!</f>
        <v>#REF!</v>
      </c>
      <c r="D98" s="234" t="e">
        <f>+#REF!</f>
        <v>#REF!</v>
      </c>
      <c r="E98" s="234" t="e">
        <f>+#REF!</f>
        <v>#REF!</v>
      </c>
      <c r="F98" s="234" t="e">
        <f>+#REF!</f>
        <v>#REF!</v>
      </c>
      <c r="G98" s="245" t="e">
        <f t="shared" si="4"/>
        <v>#REF!</v>
      </c>
      <c r="H98" s="235" t="e">
        <f>+#REF!</f>
        <v>#REF!</v>
      </c>
    </row>
    <row r="99" spans="1:8" ht="20.100000000000001" customHeight="1">
      <c r="A99" s="233" t="s">
        <v>5</v>
      </c>
      <c r="B99" s="254">
        <v>0</v>
      </c>
      <c r="C99" s="234" t="e">
        <f>+#REF!</f>
        <v>#REF!</v>
      </c>
      <c r="D99" s="234" t="e">
        <f>+#REF!</f>
        <v>#REF!</v>
      </c>
      <c r="E99" s="234" t="e">
        <f>+#REF!</f>
        <v>#REF!</v>
      </c>
      <c r="F99" s="234" t="e">
        <f>+#REF!</f>
        <v>#REF!</v>
      </c>
      <c r="G99" s="245" t="e">
        <f t="shared" si="4"/>
        <v>#REF!</v>
      </c>
      <c r="H99" s="235" t="e">
        <f>+#REF!</f>
        <v>#REF!</v>
      </c>
    </row>
    <row r="100" spans="1:8" ht="20.100000000000001" customHeight="1">
      <c r="A100" s="233" t="s">
        <v>6</v>
      </c>
      <c r="B100" s="254">
        <v>0</v>
      </c>
      <c r="C100" s="234" t="e">
        <f>+#REF!</f>
        <v>#REF!</v>
      </c>
      <c r="D100" s="234" t="e">
        <f>+#REF!</f>
        <v>#REF!</v>
      </c>
      <c r="E100" s="234" t="e">
        <f>+#REF!</f>
        <v>#REF!</v>
      </c>
      <c r="F100" s="234" t="e">
        <f>+#REF!</f>
        <v>#REF!</v>
      </c>
      <c r="G100" s="245" t="e">
        <f t="shared" si="4"/>
        <v>#REF!</v>
      </c>
      <c r="H100" s="235" t="e">
        <f>+#REF!</f>
        <v>#REF!</v>
      </c>
    </row>
    <row r="101" spans="1:8" ht="20.100000000000001" customHeight="1">
      <c r="A101" s="233" t="s">
        <v>7</v>
      </c>
      <c r="B101" s="254">
        <v>0</v>
      </c>
      <c r="C101" s="234" t="e">
        <f>+#REF!</f>
        <v>#REF!</v>
      </c>
      <c r="D101" s="234" t="e">
        <f>+#REF!</f>
        <v>#REF!</v>
      </c>
      <c r="E101" s="234" t="e">
        <f>+#REF!</f>
        <v>#REF!</v>
      </c>
      <c r="F101" s="234" t="e">
        <f>+#REF!</f>
        <v>#REF!</v>
      </c>
      <c r="G101" s="245" t="e">
        <f t="shared" si="4"/>
        <v>#REF!</v>
      </c>
      <c r="H101" s="235" t="e">
        <f>+#REF!</f>
        <v>#REF!</v>
      </c>
    </row>
    <row r="102" spans="1:8" ht="20.100000000000001" customHeight="1">
      <c r="A102" s="241" t="s">
        <v>8</v>
      </c>
      <c r="B102" s="255">
        <v>0</v>
      </c>
      <c r="C102" s="234" t="e">
        <f>+#REF!</f>
        <v>#REF!</v>
      </c>
      <c r="D102" s="234" t="e">
        <f>+#REF!</f>
        <v>#REF!</v>
      </c>
      <c r="E102" s="234" t="e">
        <f>+#REF!</f>
        <v>#REF!</v>
      </c>
      <c r="F102" s="234" t="e">
        <f>+#REF!</f>
        <v>#REF!</v>
      </c>
      <c r="G102" s="245" t="e">
        <f t="shared" si="4"/>
        <v>#REF!</v>
      </c>
      <c r="H102" s="235" t="e">
        <f>+#REF!</f>
        <v>#REF!</v>
      </c>
    </row>
    <row r="103" spans="1:8" ht="20.100000000000001" customHeight="1">
      <c r="A103" s="233" t="s">
        <v>9</v>
      </c>
      <c r="B103" s="254">
        <v>0</v>
      </c>
      <c r="C103" s="234" t="e">
        <f>+#REF!</f>
        <v>#REF!</v>
      </c>
      <c r="D103" s="234" t="e">
        <f>+#REF!</f>
        <v>#REF!</v>
      </c>
      <c r="E103" s="234" t="e">
        <f>+#REF!</f>
        <v>#REF!</v>
      </c>
      <c r="F103" s="234" t="e">
        <f>+#REF!</f>
        <v>#REF!</v>
      </c>
      <c r="G103" s="245" t="e">
        <f t="shared" si="4"/>
        <v>#REF!</v>
      </c>
      <c r="H103" s="235" t="e">
        <f>+#REF!</f>
        <v>#REF!</v>
      </c>
    </row>
    <row r="104" spans="1:8" ht="20.100000000000001" customHeight="1">
      <c r="A104" s="233" t="s">
        <v>10</v>
      </c>
      <c r="B104" s="254">
        <v>0</v>
      </c>
      <c r="C104" s="234" t="e">
        <f>+#REF!</f>
        <v>#REF!</v>
      </c>
      <c r="D104" s="234" t="e">
        <f>+#REF!</f>
        <v>#REF!</v>
      </c>
      <c r="E104" s="234" t="e">
        <f>+#REF!</f>
        <v>#REF!</v>
      </c>
      <c r="F104" s="234" t="e">
        <f>+#REF!</f>
        <v>#REF!</v>
      </c>
      <c r="G104" s="245" t="e">
        <f t="shared" si="4"/>
        <v>#REF!</v>
      </c>
      <c r="H104" s="235" t="e">
        <f>+#REF!</f>
        <v>#REF!</v>
      </c>
    </row>
    <row r="105" spans="1:8" ht="20.100000000000001" customHeight="1">
      <c r="A105" s="233" t="s">
        <v>11</v>
      </c>
      <c r="B105" s="254">
        <v>0</v>
      </c>
      <c r="C105" s="234" t="e">
        <f>+#REF!</f>
        <v>#REF!</v>
      </c>
      <c r="D105" s="234" t="e">
        <f>+#REF!</f>
        <v>#REF!</v>
      </c>
      <c r="E105" s="234" t="e">
        <f>+#REF!</f>
        <v>#REF!</v>
      </c>
      <c r="F105" s="234" t="e">
        <f>+#REF!</f>
        <v>#REF!</v>
      </c>
      <c r="G105" s="245" t="e">
        <f t="shared" si="4"/>
        <v>#REF!</v>
      </c>
      <c r="H105" s="235" t="e">
        <f>+#REF!</f>
        <v>#REF!</v>
      </c>
    </row>
    <row r="106" spans="1:8" ht="20.100000000000001" customHeight="1">
      <c r="A106" s="233" t="s">
        <v>12</v>
      </c>
      <c r="B106" s="254">
        <v>0</v>
      </c>
      <c r="C106" s="234" t="e">
        <f>+#REF!</f>
        <v>#REF!</v>
      </c>
      <c r="D106" s="234" t="e">
        <f>+#REF!</f>
        <v>#REF!</v>
      </c>
      <c r="E106" s="234" t="e">
        <f>+#REF!</f>
        <v>#REF!</v>
      </c>
      <c r="F106" s="234" t="e">
        <f>+#REF!</f>
        <v>#REF!</v>
      </c>
      <c r="G106" s="245" t="e">
        <f t="shared" si="4"/>
        <v>#REF!</v>
      </c>
      <c r="H106" s="235" t="e">
        <f>+#REF!</f>
        <v>#REF!</v>
      </c>
    </row>
    <row r="107" spans="1:8" ht="20.100000000000001" customHeight="1">
      <c r="A107" s="233" t="s">
        <v>13</v>
      </c>
      <c r="B107" s="254">
        <v>0</v>
      </c>
      <c r="C107" s="234" t="e">
        <f>+#REF!</f>
        <v>#REF!</v>
      </c>
      <c r="D107" s="234" t="e">
        <f>+#REF!</f>
        <v>#REF!</v>
      </c>
      <c r="E107" s="234" t="e">
        <f>+#REF!</f>
        <v>#REF!</v>
      </c>
      <c r="F107" s="234" t="e">
        <f>+#REF!</f>
        <v>#REF!</v>
      </c>
      <c r="G107" s="245" t="e">
        <f t="shared" si="4"/>
        <v>#REF!</v>
      </c>
      <c r="H107" s="235" t="e">
        <f>+#REF!</f>
        <v>#REF!</v>
      </c>
    </row>
    <row r="108" spans="1:8" ht="20.100000000000001" customHeight="1">
      <c r="A108" s="233" t="s">
        <v>14</v>
      </c>
      <c r="B108" s="254">
        <v>0</v>
      </c>
      <c r="C108" s="234" t="e">
        <f>+#REF!</f>
        <v>#REF!</v>
      </c>
      <c r="D108" s="234" t="e">
        <f>+#REF!</f>
        <v>#REF!</v>
      </c>
      <c r="E108" s="234" t="e">
        <f>+#REF!</f>
        <v>#REF!</v>
      </c>
      <c r="F108" s="234" t="e">
        <f>+#REF!</f>
        <v>#REF!</v>
      </c>
      <c r="G108" s="245" t="e">
        <f t="shared" si="4"/>
        <v>#REF!</v>
      </c>
      <c r="H108" s="235" t="e">
        <f>+#REF!</f>
        <v>#REF!</v>
      </c>
    </row>
    <row r="109" spans="1:8" ht="20.100000000000001" customHeight="1">
      <c r="A109" s="233" t="s">
        <v>15</v>
      </c>
      <c r="B109" s="254">
        <v>0</v>
      </c>
      <c r="C109" s="234" t="e">
        <f>+#REF!</f>
        <v>#REF!</v>
      </c>
      <c r="D109" s="234" t="e">
        <f>+#REF!</f>
        <v>#REF!</v>
      </c>
      <c r="E109" s="234" t="e">
        <f>+#REF!</f>
        <v>#REF!</v>
      </c>
      <c r="F109" s="234" t="e">
        <f>+#REF!</f>
        <v>#REF!</v>
      </c>
      <c r="G109" s="245" t="e">
        <f t="shared" si="4"/>
        <v>#REF!</v>
      </c>
      <c r="H109" s="235" t="e">
        <f>+#REF!</f>
        <v>#REF!</v>
      </c>
    </row>
    <row r="110" spans="1:8" ht="20.100000000000001" customHeight="1">
      <c r="A110" s="233" t="s">
        <v>16</v>
      </c>
      <c r="B110" s="254">
        <v>0</v>
      </c>
      <c r="C110" s="234" t="e">
        <f>+#REF!</f>
        <v>#REF!</v>
      </c>
      <c r="D110" s="234" t="e">
        <f>+#REF!</f>
        <v>#REF!</v>
      </c>
      <c r="E110" s="234" t="e">
        <f>+#REF!</f>
        <v>#REF!</v>
      </c>
      <c r="F110" s="234" t="e">
        <f>+#REF!</f>
        <v>#REF!</v>
      </c>
      <c r="G110" s="245" t="e">
        <f t="shared" si="4"/>
        <v>#REF!</v>
      </c>
      <c r="H110" s="235" t="e">
        <f>+#REF!</f>
        <v>#REF!</v>
      </c>
    </row>
    <row r="111" spans="1:8" ht="20.100000000000001" customHeight="1">
      <c r="A111" s="233" t="s">
        <v>17</v>
      </c>
      <c r="B111" s="254">
        <v>0</v>
      </c>
      <c r="C111" s="234" t="e">
        <f>+#REF!</f>
        <v>#REF!</v>
      </c>
      <c r="D111" s="234" t="e">
        <f>+#REF!</f>
        <v>#REF!</v>
      </c>
      <c r="E111" s="234" t="e">
        <f>+#REF!</f>
        <v>#REF!</v>
      </c>
      <c r="F111" s="234" t="e">
        <f>+#REF!</f>
        <v>#REF!</v>
      </c>
      <c r="G111" s="245" t="e">
        <f t="shared" si="4"/>
        <v>#REF!</v>
      </c>
      <c r="H111" s="235" t="e">
        <f>+#REF!</f>
        <v>#REF!</v>
      </c>
    </row>
    <row r="112" spans="1:8" ht="20.100000000000001" customHeight="1">
      <c r="A112" s="233" t="s">
        <v>18</v>
      </c>
      <c r="B112" s="254">
        <v>0</v>
      </c>
      <c r="C112" s="234" t="e">
        <f>+#REF!</f>
        <v>#REF!</v>
      </c>
      <c r="D112" s="234" t="e">
        <f>+#REF!</f>
        <v>#REF!</v>
      </c>
      <c r="E112" s="234" t="e">
        <f>+#REF!</f>
        <v>#REF!</v>
      </c>
      <c r="F112" s="234" t="e">
        <f>+#REF!</f>
        <v>#REF!</v>
      </c>
      <c r="G112" s="245" t="e">
        <f t="shared" si="4"/>
        <v>#REF!</v>
      </c>
      <c r="H112" s="235" t="e">
        <f>+#REF!</f>
        <v>#REF!</v>
      </c>
    </row>
    <row r="113" spans="1:8" ht="20.100000000000001" customHeight="1">
      <c r="A113" s="233" t="s">
        <v>19</v>
      </c>
      <c r="B113" s="254">
        <v>0</v>
      </c>
      <c r="C113" s="234" t="e">
        <f>+#REF!</f>
        <v>#REF!</v>
      </c>
      <c r="D113" s="234" t="e">
        <f>+#REF!</f>
        <v>#REF!</v>
      </c>
      <c r="E113" s="234" t="e">
        <f>+#REF!</f>
        <v>#REF!</v>
      </c>
      <c r="F113" s="234" t="e">
        <f>+#REF!</f>
        <v>#REF!</v>
      </c>
      <c r="G113" s="245" t="e">
        <f t="shared" si="4"/>
        <v>#REF!</v>
      </c>
      <c r="H113" s="235" t="e">
        <f>+#REF!</f>
        <v>#REF!</v>
      </c>
    </row>
    <row r="114" spans="1:8" ht="5.0999999999999996" customHeight="1" thickBot="1">
      <c r="A114" s="242"/>
      <c r="B114" s="251"/>
      <c r="C114" s="243"/>
      <c r="D114" s="243"/>
      <c r="E114" s="243"/>
      <c r="F114" s="243"/>
      <c r="G114" s="243"/>
      <c r="H114" s="244"/>
    </row>
    <row r="115" spans="1:8" ht="26.1" customHeight="1" thickBot="1">
      <c r="A115" s="236" t="s">
        <v>33</v>
      </c>
      <c r="B115" s="237">
        <f>SUM(B96:B113)</f>
        <v>0</v>
      </c>
      <c r="C115" s="237" t="e">
        <f>SUM(C96:C113)</f>
        <v>#REF!</v>
      </c>
      <c r="D115" s="237" t="e">
        <f>SUM(D96:D113)</f>
        <v>#REF!</v>
      </c>
      <c r="E115" s="237" t="e">
        <f>SUM(E96:E113)</f>
        <v>#REF!</v>
      </c>
      <c r="F115" s="237" t="e">
        <f>SUM(F96:F113)</f>
        <v>#REF!</v>
      </c>
      <c r="G115" s="237" t="e">
        <f>SUM(B115:F115)</f>
        <v>#REF!</v>
      </c>
      <c r="H115" s="238" t="e">
        <f>SUM(H96:H113)</f>
        <v>#REF!</v>
      </c>
    </row>
    <row r="116" spans="1:8" ht="18" customHeight="1">
      <c r="A116" s="240" t="s">
        <v>252</v>
      </c>
      <c r="B116" s="239"/>
    </row>
    <row r="117" spans="1:8" ht="21" customHeight="1">
      <c r="A117" s="240" t="s">
        <v>35</v>
      </c>
      <c r="B117" s="240"/>
    </row>
    <row r="118" spans="1:8" ht="18" customHeight="1">
      <c r="A118" s="239" t="s">
        <v>36</v>
      </c>
      <c r="B118" s="239"/>
    </row>
    <row r="119" spans="1:8" ht="24" customHeight="1">
      <c r="A119" s="554" t="s">
        <v>269</v>
      </c>
      <c r="B119" s="554"/>
      <c r="C119" s="554"/>
      <c r="D119" s="554"/>
      <c r="E119" s="554"/>
      <c r="F119" s="554"/>
      <c r="G119" s="554"/>
      <c r="H119" s="554"/>
    </row>
    <row r="120" spans="1:8" ht="24" customHeight="1">
      <c r="A120" s="554" t="s">
        <v>1</v>
      </c>
      <c r="B120" s="554"/>
      <c r="C120" s="554"/>
      <c r="D120" s="554"/>
      <c r="E120" s="554"/>
      <c r="F120" s="554"/>
      <c r="G120" s="554"/>
      <c r="H120" s="554"/>
    </row>
    <row r="121" spans="1:8" ht="24" customHeight="1">
      <c r="A121" s="554" t="str">
        <f>+A28</f>
        <v>Al 31 de marzo de 2026</v>
      </c>
      <c r="B121" s="554"/>
      <c r="C121" s="554"/>
      <c r="D121" s="554"/>
      <c r="E121" s="554"/>
      <c r="F121" s="554"/>
      <c r="G121" s="554"/>
      <c r="H121" s="554"/>
    </row>
    <row r="122" spans="1:8" ht="8.1" customHeight="1" thickBot="1"/>
    <row r="123" spans="1:8" ht="21" customHeight="1">
      <c r="A123" s="220"/>
      <c r="B123" s="253" t="s">
        <v>20</v>
      </c>
      <c r="C123" s="221" t="s">
        <v>22</v>
      </c>
      <c r="D123" s="221" t="s">
        <v>22</v>
      </c>
      <c r="E123" s="222" t="s">
        <v>25</v>
      </c>
      <c r="F123" s="222" t="s">
        <v>27</v>
      </c>
      <c r="G123" s="222" t="s">
        <v>22</v>
      </c>
      <c r="H123" s="223" t="s">
        <v>20</v>
      </c>
    </row>
    <row r="124" spans="1:8" ht="21" customHeight="1">
      <c r="A124" s="224"/>
      <c r="B124" s="249" t="s">
        <v>28</v>
      </c>
      <c r="C124" s="225" t="s">
        <v>23</v>
      </c>
      <c r="D124" s="225" t="s">
        <v>23</v>
      </c>
      <c r="E124" s="225" t="s">
        <v>23</v>
      </c>
      <c r="F124" s="225" t="s">
        <v>28</v>
      </c>
      <c r="G124" s="225" t="s">
        <v>30</v>
      </c>
      <c r="H124" s="226" t="s">
        <v>31</v>
      </c>
    </row>
    <row r="125" spans="1:8" ht="21" customHeight="1" thickBot="1">
      <c r="A125" s="227" t="s">
        <v>34</v>
      </c>
      <c r="B125" s="252" t="s">
        <v>251</v>
      </c>
      <c r="C125" s="228" t="s">
        <v>21</v>
      </c>
      <c r="D125" s="228" t="s">
        <v>24</v>
      </c>
      <c r="E125" s="228" t="s">
        <v>26</v>
      </c>
      <c r="F125" s="228" t="s">
        <v>29</v>
      </c>
      <c r="G125" s="228" t="s">
        <v>28</v>
      </c>
      <c r="H125" s="229" t="s">
        <v>32</v>
      </c>
    </row>
    <row r="126" spans="1:8" ht="6.9" customHeight="1">
      <c r="A126" s="230"/>
      <c r="B126" s="250"/>
      <c r="C126" s="231"/>
      <c r="D126" s="231"/>
      <c r="E126" s="231"/>
      <c r="F126" s="231"/>
      <c r="G126" s="231"/>
      <c r="H126" s="232"/>
    </row>
    <row r="127" spans="1:8" ht="20.100000000000001" customHeight="1">
      <c r="A127" s="233" t="s">
        <v>2</v>
      </c>
      <c r="B127" s="254">
        <v>9</v>
      </c>
      <c r="C127" s="234" t="e">
        <f>+#REF!</f>
        <v>#REF!</v>
      </c>
      <c r="D127" s="234" t="e">
        <f>+#REF!</f>
        <v>#REF!</v>
      </c>
      <c r="E127" s="234" t="e">
        <f>+#REF!</f>
        <v>#REF!</v>
      </c>
      <c r="F127" s="234" t="e">
        <f>+#REF!</f>
        <v>#REF!</v>
      </c>
      <c r="G127" s="245" t="e">
        <f>+B127+C127+D127+E127+F127</f>
        <v>#REF!</v>
      </c>
      <c r="H127" s="235" t="e">
        <f>+#REF!</f>
        <v>#REF!</v>
      </c>
    </row>
    <row r="128" spans="1:8" ht="20.100000000000001" customHeight="1">
      <c r="A128" s="233" t="s">
        <v>3</v>
      </c>
      <c r="B128" s="254">
        <v>2</v>
      </c>
      <c r="C128" s="234" t="e">
        <f>+#REF!</f>
        <v>#REF!</v>
      </c>
      <c r="D128" s="234" t="e">
        <f>+#REF!</f>
        <v>#REF!</v>
      </c>
      <c r="E128" s="234" t="e">
        <f>+#REF!</f>
        <v>#REF!</v>
      </c>
      <c r="F128" s="234" t="e">
        <f>+#REF!</f>
        <v>#REF!</v>
      </c>
      <c r="G128" s="245" t="e">
        <f t="shared" ref="G128:G144" si="5">+B128+C128+D128+E128+F128</f>
        <v>#REF!</v>
      </c>
      <c r="H128" s="235" t="e">
        <f>+#REF!</f>
        <v>#REF!</v>
      </c>
    </row>
    <row r="129" spans="1:8" ht="20.100000000000001" customHeight="1">
      <c r="A129" s="233" t="s">
        <v>4</v>
      </c>
      <c r="B129" s="254">
        <v>0</v>
      </c>
      <c r="C129" s="234" t="e">
        <f>+#REF!</f>
        <v>#REF!</v>
      </c>
      <c r="D129" s="234" t="e">
        <f>+#REF!</f>
        <v>#REF!</v>
      </c>
      <c r="E129" s="234" t="e">
        <f>+#REF!</f>
        <v>#REF!</v>
      </c>
      <c r="F129" s="234" t="e">
        <f>+#REF!</f>
        <v>#REF!</v>
      </c>
      <c r="G129" s="245" t="e">
        <f t="shared" si="5"/>
        <v>#REF!</v>
      </c>
      <c r="H129" s="235" t="e">
        <f>+#REF!</f>
        <v>#REF!</v>
      </c>
    </row>
    <row r="130" spans="1:8" ht="20.100000000000001" customHeight="1">
      <c r="A130" s="233" t="s">
        <v>5</v>
      </c>
      <c r="B130" s="254">
        <v>0</v>
      </c>
      <c r="C130" s="234" t="e">
        <f>+#REF!</f>
        <v>#REF!</v>
      </c>
      <c r="D130" s="234" t="e">
        <f>+#REF!</f>
        <v>#REF!</v>
      </c>
      <c r="E130" s="234" t="e">
        <f>+#REF!</f>
        <v>#REF!</v>
      </c>
      <c r="F130" s="234" t="e">
        <f>+#REF!</f>
        <v>#REF!</v>
      </c>
      <c r="G130" s="245" t="e">
        <f t="shared" si="5"/>
        <v>#REF!</v>
      </c>
      <c r="H130" s="235" t="e">
        <f>+#REF!</f>
        <v>#REF!</v>
      </c>
    </row>
    <row r="131" spans="1:8" ht="20.100000000000001" customHeight="1">
      <c r="A131" s="233" t="s">
        <v>6</v>
      </c>
      <c r="B131" s="254">
        <v>0</v>
      </c>
      <c r="C131" s="234" t="e">
        <f>+#REF!</f>
        <v>#REF!</v>
      </c>
      <c r="D131" s="234" t="e">
        <f>+#REF!</f>
        <v>#REF!</v>
      </c>
      <c r="E131" s="234" t="e">
        <f>+#REF!</f>
        <v>#REF!</v>
      </c>
      <c r="F131" s="234" t="e">
        <f>+#REF!</f>
        <v>#REF!</v>
      </c>
      <c r="G131" s="245" t="e">
        <f t="shared" si="5"/>
        <v>#REF!</v>
      </c>
      <c r="H131" s="235" t="e">
        <f>+#REF!</f>
        <v>#REF!</v>
      </c>
    </row>
    <row r="132" spans="1:8" ht="20.100000000000001" customHeight="1">
      <c r="A132" s="233" t="s">
        <v>7</v>
      </c>
      <c r="B132" s="254">
        <v>0</v>
      </c>
      <c r="C132" s="234" t="e">
        <f>+#REF!</f>
        <v>#REF!</v>
      </c>
      <c r="D132" s="234" t="e">
        <f>+#REF!</f>
        <v>#REF!</v>
      </c>
      <c r="E132" s="234" t="e">
        <f>+#REF!</f>
        <v>#REF!</v>
      </c>
      <c r="F132" s="234" t="e">
        <f>+#REF!</f>
        <v>#REF!</v>
      </c>
      <c r="G132" s="245" t="e">
        <f t="shared" si="5"/>
        <v>#REF!</v>
      </c>
      <c r="H132" s="235" t="e">
        <f>+#REF!</f>
        <v>#REF!</v>
      </c>
    </row>
    <row r="133" spans="1:8" ht="20.100000000000001" customHeight="1">
      <c r="A133" s="241" t="s">
        <v>8</v>
      </c>
      <c r="B133" s="255">
        <v>0</v>
      </c>
      <c r="C133" s="234" t="e">
        <f>+#REF!</f>
        <v>#REF!</v>
      </c>
      <c r="D133" s="234" t="e">
        <f>+#REF!</f>
        <v>#REF!</v>
      </c>
      <c r="E133" s="234" t="e">
        <f>+#REF!</f>
        <v>#REF!</v>
      </c>
      <c r="F133" s="234" t="e">
        <f>+#REF!</f>
        <v>#REF!</v>
      </c>
      <c r="G133" s="245" t="e">
        <f t="shared" si="5"/>
        <v>#REF!</v>
      </c>
      <c r="H133" s="235" t="e">
        <f>+#REF!</f>
        <v>#REF!</v>
      </c>
    </row>
    <row r="134" spans="1:8" ht="20.100000000000001" customHeight="1">
      <c r="A134" s="233" t="s">
        <v>9</v>
      </c>
      <c r="B134" s="254">
        <v>0</v>
      </c>
      <c r="C134" s="234" t="e">
        <f>+#REF!</f>
        <v>#REF!</v>
      </c>
      <c r="D134" s="234" t="e">
        <f>+#REF!</f>
        <v>#REF!</v>
      </c>
      <c r="E134" s="234" t="e">
        <f>+#REF!</f>
        <v>#REF!</v>
      </c>
      <c r="F134" s="234" t="e">
        <f>+#REF!</f>
        <v>#REF!</v>
      </c>
      <c r="G134" s="245" t="e">
        <f t="shared" si="5"/>
        <v>#REF!</v>
      </c>
      <c r="H134" s="235" t="e">
        <f>+#REF!</f>
        <v>#REF!</v>
      </c>
    </row>
    <row r="135" spans="1:8" ht="20.100000000000001" customHeight="1">
      <c r="A135" s="233" t="s">
        <v>10</v>
      </c>
      <c r="B135" s="254">
        <v>0</v>
      </c>
      <c r="C135" s="234" t="e">
        <f>+#REF!</f>
        <v>#REF!</v>
      </c>
      <c r="D135" s="234" t="e">
        <f>+#REF!</f>
        <v>#REF!</v>
      </c>
      <c r="E135" s="234" t="e">
        <f>+#REF!</f>
        <v>#REF!</v>
      </c>
      <c r="F135" s="234" t="e">
        <f>+#REF!</f>
        <v>#REF!</v>
      </c>
      <c r="G135" s="245" t="e">
        <f t="shared" si="5"/>
        <v>#REF!</v>
      </c>
      <c r="H135" s="235" t="e">
        <f>+#REF!</f>
        <v>#REF!</v>
      </c>
    </row>
    <row r="136" spans="1:8" ht="20.100000000000001" customHeight="1">
      <c r="A136" s="233" t="s">
        <v>11</v>
      </c>
      <c r="B136" s="254">
        <v>0</v>
      </c>
      <c r="C136" s="234" t="e">
        <f>+#REF!</f>
        <v>#REF!</v>
      </c>
      <c r="D136" s="234" t="e">
        <f>+#REF!</f>
        <v>#REF!</v>
      </c>
      <c r="E136" s="234" t="e">
        <f>+#REF!</f>
        <v>#REF!</v>
      </c>
      <c r="F136" s="234" t="e">
        <f>+#REF!</f>
        <v>#REF!</v>
      </c>
      <c r="G136" s="245" t="e">
        <f t="shared" si="5"/>
        <v>#REF!</v>
      </c>
      <c r="H136" s="235" t="e">
        <f>+#REF!</f>
        <v>#REF!</v>
      </c>
    </row>
    <row r="137" spans="1:8" ht="20.100000000000001" customHeight="1">
      <c r="A137" s="233" t="s">
        <v>12</v>
      </c>
      <c r="B137" s="254">
        <v>0</v>
      </c>
      <c r="C137" s="234" t="e">
        <f>+#REF!</f>
        <v>#REF!</v>
      </c>
      <c r="D137" s="234" t="e">
        <f>+#REF!</f>
        <v>#REF!</v>
      </c>
      <c r="E137" s="234" t="e">
        <f>+#REF!</f>
        <v>#REF!</v>
      </c>
      <c r="F137" s="234" t="e">
        <f>+#REF!</f>
        <v>#REF!</v>
      </c>
      <c r="G137" s="245" t="e">
        <f t="shared" si="5"/>
        <v>#REF!</v>
      </c>
      <c r="H137" s="235" t="e">
        <f>+#REF!</f>
        <v>#REF!</v>
      </c>
    </row>
    <row r="138" spans="1:8" ht="20.100000000000001" customHeight="1">
      <c r="A138" s="233" t="s">
        <v>13</v>
      </c>
      <c r="B138" s="254">
        <v>0</v>
      </c>
      <c r="C138" s="234" t="e">
        <f>+#REF!</f>
        <v>#REF!</v>
      </c>
      <c r="D138" s="234" t="e">
        <f>+#REF!</f>
        <v>#REF!</v>
      </c>
      <c r="E138" s="234" t="e">
        <f>+#REF!</f>
        <v>#REF!</v>
      </c>
      <c r="F138" s="234" t="e">
        <f>+#REF!</f>
        <v>#REF!</v>
      </c>
      <c r="G138" s="245" t="e">
        <f t="shared" si="5"/>
        <v>#REF!</v>
      </c>
      <c r="H138" s="235" t="e">
        <f>+#REF!</f>
        <v>#REF!</v>
      </c>
    </row>
    <row r="139" spans="1:8" ht="20.100000000000001" customHeight="1">
      <c r="A139" s="233" t="s">
        <v>14</v>
      </c>
      <c r="B139" s="254">
        <v>0</v>
      </c>
      <c r="C139" s="234" t="e">
        <f>+#REF!</f>
        <v>#REF!</v>
      </c>
      <c r="D139" s="234" t="e">
        <f>+#REF!</f>
        <v>#REF!</v>
      </c>
      <c r="E139" s="234" t="e">
        <f>+#REF!</f>
        <v>#REF!</v>
      </c>
      <c r="F139" s="234" t="e">
        <f>+#REF!</f>
        <v>#REF!</v>
      </c>
      <c r="G139" s="245" t="e">
        <f t="shared" si="5"/>
        <v>#REF!</v>
      </c>
      <c r="H139" s="235" t="e">
        <f>+#REF!</f>
        <v>#REF!</v>
      </c>
    </row>
    <row r="140" spans="1:8" ht="20.100000000000001" customHeight="1">
      <c r="A140" s="233" t="s">
        <v>15</v>
      </c>
      <c r="B140" s="254">
        <v>0</v>
      </c>
      <c r="C140" s="234" t="e">
        <f>+#REF!</f>
        <v>#REF!</v>
      </c>
      <c r="D140" s="234" t="e">
        <f>+#REF!</f>
        <v>#REF!</v>
      </c>
      <c r="E140" s="234" t="e">
        <f>+#REF!</f>
        <v>#REF!</v>
      </c>
      <c r="F140" s="234" t="e">
        <f>+#REF!</f>
        <v>#REF!</v>
      </c>
      <c r="G140" s="245" t="e">
        <f t="shared" si="5"/>
        <v>#REF!</v>
      </c>
      <c r="H140" s="235" t="e">
        <f>+#REF!</f>
        <v>#REF!</v>
      </c>
    </row>
    <row r="141" spans="1:8" ht="20.100000000000001" customHeight="1">
      <c r="A141" s="233" t="s">
        <v>16</v>
      </c>
      <c r="B141" s="254">
        <v>0</v>
      </c>
      <c r="C141" s="234" t="e">
        <f>+#REF!</f>
        <v>#REF!</v>
      </c>
      <c r="D141" s="234" t="e">
        <f>+#REF!</f>
        <v>#REF!</v>
      </c>
      <c r="E141" s="234" t="e">
        <f>+#REF!</f>
        <v>#REF!</v>
      </c>
      <c r="F141" s="234" t="e">
        <f>+#REF!</f>
        <v>#REF!</v>
      </c>
      <c r="G141" s="245" t="e">
        <f t="shared" si="5"/>
        <v>#REF!</v>
      </c>
      <c r="H141" s="235" t="e">
        <f>+#REF!</f>
        <v>#REF!</v>
      </c>
    </row>
    <row r="142" spans="1:8" ht="20.100000000000001" customHeight="1">
      <c r="A142" s="233" t="s">
        <v>17</v>
      </c>
      <c r="B142" s="254">
        <v>0</v>
      </c>
      <c r="C142" s="234" t="e">
        <f>+#REF!</f>
        <v>#REF!</v>
      </c>
      <c r="D142" s="234" t="e">
        <f>+#REF!</f>
        <v>#REF!</v>
      </c>
      <c r="E142" s="234" t="e">
        <f>+#REF!</f>
        <v>#REF!</v>
      </c>
      <c r="F142" s="234" t="e">
        <f>+#REF!</f>
        <v>#REF!</v>
      </c>
      <c r="G142" s="245" t="e">
        <f t="shared" si="5"/>
        <v>#REF!</v>
      </c>
      <c r="H142" s="235" t="e">
        <f>+#REF!</f>
        <v>#REF!</v>
      </c>
    </row>
    <row r="143" spans="1:8" ht="20.100000000000001" customHeight="1">
      <c r="A143" s="233" t="s">
        <v>18</v>
      </c>
      <c r="B143" s="254">
        <v>0</v>
      </c>
      <c r="C143" s="234" t="e">
        <f>+#REF!</f>
        <v>#REF!</v>
      </c>
      <c r="D143" s="234" t="e">
        <f>+#REF!</f>
        <v>#REF!</v>
      </c>
      <c r="E143" s="234" t="e">
        <f>+#REF!</f>
        <v>#REF!</v>
      </c>
      <c r="F143" s="234" t="e">
        <f>+#REF!</f>
        <v>#REF!</v>
      </c>
      <c r="G143" s="245" t="e">
        <f t="shared" si="5"/>
        <v>#REF!</v>
      </c>
      <c r="H143" s="235" t="e">
        <f>+#REF!</f>
        <v>#REF!</v>
      </c>
    </row>
    <row r="144" spans="1:8" ht="20.100000000000001" customHeight="1">
      <c r="A144" s="233" t="s">
        <v>19</v>
      </c>
      <c r="B144" s="254">
        <v>0</v>
      </c>
      <c r="C144" s="234" t="e">
        <f>+#REF!</f>
        <v>#REF!</v>
      </c>
      <c r="D144" s="234" t="e">
        <f>+#REF!</f>
        <v>#REF!</v>
      </c>
      <c r="E144" s="234" t="e">
        <f>+#REF!</f>
        <v>#REF!</v>
      </c>
      <c r="F144" s="234" t="e">
        <f>+#REF!</f>
        <v>#REF!</v>
      </c>
      <c r="G144" s="245" t="e">
        <f t="shared" si="5"/>
        <v>#REF!</v>
      </c>
      <c r="H144" s="235" t="e">
        <f>+#REF!</f>
        <v>#REF!</v>
      </c>
    </row>
    <row r="145" spans="1:8" ht="5.0999999999999996" customHeight="1" thickBot="1">
      <c r="A145" s="242"/>
      <c r="B145" s="251"/>
      <c r="C145" s="243"/>
      <c r="D145" s="243"/>
      <c r="E145" s="243"/>
      <c r="F145" s="243"/>
      <c r="G145" s="243"/>
      <c r="H145" s="244"/>
    </row>
    <row r="146" spans="1:8" ht="26.1" customHeight="1" thickBot="1">
      <c r="A146" s="236" t="s">
        <v>33</v>
      </c>
      <c r="B146" s="237">
        <f>SUM(B127:B144)</f>
        <v>11</v>
      </c>
      <c r="C146" s="237" t="e">
        <f>SUM(C127:C144)</f>
        <v>#REF!</v>
      </c>
      <c r="D146" s="237" t="e">
        <f>SUM(D127:D144)</f>
        <v>#REF!</v>
      </c>
      <c r="E146" s="237" t="e">
        <f>SUM(E127:E144)</f>
        <v>#REF!</v>
      </c>
      <c r="F146" s="237" t="e">
        <f>SUM(F127:F144)</f>
        <v>#REF!</v>
      </c>
      <c r="G146" s="237" t="e">
        <f>SUM(B146:F146)</f>
        <v>#REF!</v>
      </c>
      <c r="H146" s="238" t="e">
        <f>SUM(H127:H144)</f>
        <v>#REF!</v>
      </c>
    </row>
    <row r="147" spans="1:8" ht="18" customHeight="1">
      <c r="A147" s="240" t="s">
        <v>252</v>
      </c>
      <c r="B147" s="239"/>
    </row>
    <row r="148" spans="1:8" ht="21" customHeight="1">
      <c r="A148" s="240" t="s">
        <v>35</v>
      </c>
      <c r="B148" s="240"/>
    </row>
    <row r="149" spans="1:8" ht="18" customHeight="1">
      <c r="A149" s="239" t="s">
        <v>36</v>
      </c>
      <c r="B149" s="239"/>
    </row>
    <row r="150" spans="1:8" ht="24" customHeight="1">
      <c r="A150" s="554" t="s">
        <v>235</v>
      </c>
      <c r="B150" s="554"/>
      <c r="C150" s="554"/>
      <c r="D150" s="554"/>
      <c r="E150" s="554"/>
      <c r="F150" s="554"/>
      <c r="G150" s="554"/>
      <c r="H150" s="554"/>
    </row>
    <row r="151" spans="1:8" ht="24" customHeight="1">
      <c r="A151" s="554" t="s">
        <v>1</v>
      </c>
      <c r="B151" s="554"/>
      <c r="C151" s="554"/>
      <c r="D151" s="554"/>
      <c r="E151" s="554"/>
      <c r="F151" s="554"/>
      <c r="G151" s="554"/>
      <c r="H151" s="554"/>
    </row>
    <row r="152" spans="1:8" ht="24" customHeight="1">
      <c r="A152" s="554" t="str">
        <f>+A28</f>
        <v>Al 31 de marzo de 2026</v>
      </c>
      <c r="B152" s="554"/>
      <c r="C152" s="554"/>
      <c r="D152" s="554"/>
      <c r="E152" s="554"/>
      <c r="F152" s="554"/>
      <c r="G152" s="554"/>
      <c r="H152" s="554"/>
    </row>
    <row r="153" spans="1:8" ht="8.1" customHeight="1" thickBot="1"/>
    <row r="154" spans="1:8" ht="21" customHeight="1">
      <c r="A154" s="220"/>
      <c r="B154" s="253" t="s">
        <v>20</v>
      </c>
      <c r="C154" s="221" t="s">
        <v>22</v>
      </c>
      <c r="D154" s="221" t="s">
        <v>22</v>
      </c>
      <c r="E154" s="222" t="s">
        <v>25</v>
      </c>
      <c r="F154" s="222" t="s">
        <v>27</v>
      </c>
      <c r="G154" s="222" t="s">
        <v>22</v>
      </c>
      <c r="H154" s="223" t="s">
        <v>20</v>
      </c>
    </row>
    <row r="155" spans="1:8" ht="21" customHeight="1">
      <c r="A155" s="224"/>
      <c r="B155" s="249" t="s">
        <v>28</v>
      </c>
      <c r="C155" s="225" t="s">
        <v>23</v>
      </c>
      <c r="D155" s="225" t="s">
        <v>23</v>
      </c>
      <c r="E155" s="225" t="s">
        <v>23</v>
      </c>
      <c r="F155" s="225" t="s">
        <v>28</v>
      </c>
      <c r="G155" s="225" t="s">
        <v>30</v>
      </c>
      <c r="H155" s="226" t="s">
        <v>31</v>
      </c>
    </row>
    <row r="156" spans="1:8" ht="21" customHeight="1" thickBot="1">
      <c r="A156" s="227" t="s">
        <v>34</v>
      </c>
      <c r="B156" s="252" t="s">
        <v>251</v>
      </c>
      <c r="C156" s="228" t="s">
        <v>21</v>
      </c>
      <c r="D156" s="228" t="s">
        <v>24</v>
      </c>
      <c r="E156" s="228" t="s">
        <v>26</v>
      </c>
      <c r="F156" s="228" t="s">
        <v>29</v>
      </c>
      <c r="G156" s="228" t="s">
        <v>28</v>
      </c>
      <c r="H156" s="229" t="s">
        <v>32</v>
      </c>
    </row>
    <row r="157" spans="1:8" ht="6.9" customHeight="1">
      <c r="A157" s="230"/>
      <c r="B157" s="250"/>
      <c r="C157" s="231"/>
      <c r="D157" s="231"/>
      <c r="E157" s="231"/>
      <c r="F157" s="231"/>
      <c r="G157" s="231"/>
      <c r="H157" s="232"/>
    </row>
    <row r="158" spans="1:8" ht="20.100000000000001" customHeight="1">
      <c r="A158" s="233" t="s">
        <v>2</v>
      </c>
      <c r="B158" s="254">
        <v>4</v>
      </c>
      <c r="C158" s="234" t="e">
        <f>+#REF!</f>
        <v>#REF!</v>
      </c>
      <c r="D158" s="234" t="e">
        <f>+#REF!</f>
        <v>#REF!</v>
      </c>
      <c r="E158" s="234" t="e">
        <f>+#REF!</f>
        <v>#REF!</v>
      </c>
      <c r="F158" s="234" t="e">
        <f>+#REF!</f>
        <v>#REF!</v>
      </c>
      <c r="G158" s="245" t="e">
        <f>SUM(B158:F158)</f>
        <v>#REF!</v>
      </c>
      <c r="H158" s="235" t="e">
        <f>+#REF!+#REF!+#REF!+#REF!</f>
        <v>#REF!</v>
      </c>
    </row>
    <row r="159" spans="1:8" ht="20.100000000000001" customHeight="1">
      <c r="A159" s="233" t="s">
        <v>3</v>
      </c>
      <c r="B159" s="254">
        <v>3</v>
      </c>
      <c r="C159" s="234" t="e">
        <f>+#REF!</f>
        <v>#REF!</v>
      </c>
      <c r="D159" s="234" t="e">
        <f>+#REF!</f>
        <v>#REF!</v>
      </c>
      <c r="E159" s="234" t="e">
        <f>+#REF!</f>
        <v>#REF!</v>
      </c>
      <c r="F159" s="234" t="e">
        <f>+#REF!</f>
        <v>#REF!</v>
      </c>
      <c r="G159" s="245" t="e">
        <f t="shared" ref="G159:G175" si="6">SUM(B159:F159)</f>
        <v>#REF!</v>
      </c>
      <c r="H159" s="235" t="e">
        <f>+#REF!+#REF!+#REF!+#REF!</f>
        <v>#REF!</v>
      </c>
    </row>
    <row r="160" spans="1:8" ht="20.100000000000001" customHeight="1">
      <c r="A160" s="233" t="s">
        <v>4</v>
      </c>
      <c r="B160" s="254">
        <v>2</v>
      </c>
      <c r="C160" s="234" t="e">
        <f>+#REF!</f>
        <v>#REF!</v>
      </c>
      <c r="D160" s="234" t="e">
        <f>+#REF!</f>
        <v>#REF!</v>
      </c>
      <c r="E160" s="234" t="e">
        <f>+#REF!</f>
        <v>#REF!</v>
      </c>
      <c r="F160" s="234" t="e">
        <f>+#REF!</f>
        <v>#REF!</v>
      </c>
      <c r="G160" s="245" t="e">
        <f t="shared" si="6"/>
        <v>#REF!</v>
      </c>
      <c r="H160" s="235" t="e">
        <f>+#REF!+#REF!+#REF!+#REF!</f>
        <v>#REF!</v>
      </c>
    </row>
    <row r="161" spans="1:8" ht="20.100000000000001" customHeight="1">
      <c r="A161" s="233" t="s">
        <v>5</v>
      </c>
      <c r="B161" s="254">
        <v>0</v>
      </c>
      <c r="C161" s="234" t="e">
        <f>+#REF!</f>
        <v>#REF!</v>
      </c>
      <c r="D161" s="234" t="e">
        <f>+#REF!</f>
        <v>#REF!</v>
      </c>
      <c r="E161" s="234" t="e">
        <f>+#REF!</f>
        <v>#REF!</v>
      </c>
      <c r="F161" s="234" t="e">
        <f>+#REF!</f>
        <v>#REF!</v>
      </c>
      <c r="G161" s="245" t="e">
        <f t="shared" si="6"/>
        <v>#REF!</v>
      </c>
      <c r="H161" s="235" t="e">
        <f>+#REF!+#REF!+#REF!+#REF!</f>
        <v>#REF!</v>
      </c>
    </row>
    <row r="162" spans="1:8" ht="20.100000000000001" customHeight="1">
      <c r="A162" s="233" t="s">
        <v>6</v>
      </c>
      <c r="B162" s="254">
        <v>1</v>
      </c>
      <c r="C162" s="234" t="e">
        <f>+#REF!</f>
        <v>#REF!</v>
      </c>
      <c r="D162" s="234" t="e">
        <f>+#REF!</f>
        <v>#REF!</v>
      </c>
      <c r="E162" s="234" t="e">
        <f>+#REF!</f>
        <v>#REF!</v>
      </c>
      <c r="F162" s="234" t="e">
        <f>+#REF!</f>
        <v>#REF!</v>
      </c>
      <c r="G162" s="245" t="e">
        <f t="shared" si="6"/>
        <v>#REF!</v>
      </c>
      <c r="H162" s="235" t="e">
        <f>+#REF!+#REF!+#REF!+#REF!</f>
        <v>#REF!</v>
      </c>
    </row>
    <row r="163" spans="1:8" ht="20.100000000000001" customHeight="1">
      <c r="A163" s="233" t="s">
        <v>7</v>
      </c>
      <c r="B163" s="254">
        <v>0</v>
      </c>
      <c r="C163" s="234" t="e">
        <f>+#REF!</f>
        <v>#REF!</v>
      </c>
      <c r="D163" s="234" t="e">
        <f>+#REF!</f>
        <v>#REF!</v>
      </c>
      <c r="E163" s="234" t="e">
        <f>+#REF!</f>
        <v>#REF!</v>
      </c>
      <c r="F163" s="234" t="e">
        <f>+#REF!</f>
        <v>#REF!</v>
      </c>
      <c r="G163" s="245" t="e">
        <f t="shared" si="6"/>
        <v>#REF!</v>
      </c>
      <c r="H163" s="235" t="e">
        <f>+#REF!+#REF!+#REF!+#REF!</f>
        <v>#REF!</v>
      </c>
    </row>
    <row r="164" spans="1:8" ht="20.100000000000001" customHeight="1">
      <c r="A164" s="241" t="s">
        <v>8</v>
      </c>
      <c r="B164" s="255">
        <v>0</v>
      </c>
      <c r="C164" s="234" t="e">
        <f>+#REF!</f>
        <v>#REF!</v>
      </c>
      <c r="D164" s="234" t="e">
        <f>+#REF!</f>
        <v>#REF!</v>
      </c>
      <c r="E164" s="234" t="e">
        <f>+#REF!</f>
        <v>#REF!</v>
      </c>
      <c r="F164" s="234" t="e">
        <f>+#REF!</f>
        <v>#REF!</v>
      </c>
      <c r="G164" s="245" t="e">
        <f t="shared" si="6"/>
        <v>#REF!</v>
      </c>
      <c r="H164" s="235" t="e">
        <f>+#REF!+#REF!+#REF!+#REF!</f>
        <v>#REF!</v>
      </c>
    </row>
    <row r="165" spans="1:8" ht="20.100000000000001" customHeight="1">
      <c r="A165" s="233" t="s">
        <v>9</v>
      </c>
      <c r="B165" s="254">
        <v>0</v>
      </c>
      <c r="C165" s="234" t="e">
        <f>+#REF!</f>
        <v>#REF!</v>
      </c>
      <c r="D165" s="234" t="e">
        <f>+#REF!</f>
        <v>#REF!</v>
      </c>
      <c r="E165" s="234" t="e">
        <f>+#REF!</f>
        <v>#REF!</v>
      </c>
      <c r="F165" s="234" t="e">
        <f>+#REF!</f>
        <v>#REF!</v>
      </c>
      <c r="G165" s="245" t="e">
        <f t="shared" si="6"/>
        <v>#REF!</v>
      </c>
      <c r="H165" s="235" t="e">
        <f>+#REF!+#REF!+#REF!+#REF!</f>
        <v>#REF!</v>
      </c>
    </row>
    <row r="166" spans="1:8" ht="20.100000000000001" customHeight="1">
      <c r="A166" s="233" t="s">
        <v>10</v>
      </c>
      <c r="B166" s="254">
        <v>0</v>
      </c>
      <c r="C166" s="234" t="e">
        <f>+#REF!</f>
        <v>#REF!</v>
      </c>
      <c r="D166" s="234" t="e">
        <f>+#REF!</f>
        <v>#REF!</v>
      </c>
      <c r="E166" s="234" t="e">
        <f>+#REF!</f>
        <v>#REF!</v>
      </c>
      <c r="F166" s="234" t="e">
        <f>+#REF!</f>
        <v>#REF!</v>
      </c>
      <c r="G166" s="245" t="e">
        <f t="shared" si="6"/>
        <v>#REF!</v>
      </c>
      <c r="H166" s="235" t="e">
        <f>+#REF!+#REF!+#REF!+#REF!</f>
        <v>#REF!</v>
      </c>
    </row>
    <row r="167" spans="1:8" ht="20.100000000000001" customHeight="1">
      <c r="A167" s="233" t="s">
        <v>11</v>
      </c>
      <c r="B167" s="254">
        <v>1</v>
      </c>
      <c r="C167" s="234" t="e">
        <f>+#REF!</f>
        <v>#REF!</v>
      </c>
      <c r="D167" s="234" t="e">
        <f>+#REF!</f>
        <v>#REF!</v>
      </c>
      <c r="E167" s="234" t="e">
        <f>+#REF!</f>
        <v>#REF!</v>
      </c>
      <c r="F167" s="234" t="e">
        <f>+#REF!</f>
        <v>#REF!</v>
      </c>
      <c r="G167" s="245" t="e">
        <f t="shared" si="6"/>
        <v>#REF!</v>
      </c>
      <c r="H167" s="235" t="e">
        <f>+#REF!+#REF!+#REF!+#REF!</f>
        <v>#REF!</v>
      </c>
    </row>
    <row r="168" spans="1:8" ht="20.100000000000001" customHeight="1">
      <c r="A168" s="233" t="s">
        <v>12</v>
      </c>
      <c r="B168" s="254">
        <v>0</v>
      </c>
      <c r="C168" s="234" t="e">
        <f>+#REF!</f>
        <v>#REF!</v>
      </c>
      <c r="D168" s="234" t="e">
        <f>+#REF!</f>
        <v>#REF!</v>
      </c>
      <c r="E168" s="234" t="e">
        <f>+#REF!</f>
        <v>#REF!</v>
      </c>
      <c r="F168" s="234" t="e">
        <f>+#REF!</f>
        <v>#REF!</v>
      </c>
      <c r="G168" s="245" t="e">
        <f t="shared" si="6"/>
        <v>#REF!</v>
      </c>
      <c r="H168" s="235" t="e">
        <f>+#REF!+#REF!+#REF!+#REF!</f>
        <v>#REF!</v>
      </c>
    </row>
    <row r="169" spans="1:8" ht="20.100000000000001" customHeight="1">
      <c r="A169" s="233" t="s">
        <v>13</v>
      </c>
      <c r="B169" s="254">
        <v>0</v>
      </c>
      <c r="C169" s="234" t="e">
        <f>+#REF!</f>
        <v>#REF!</v>
      </c>
      <c r="D169" s="234" t="e">
        <f>+#REF!</f>
        <v>#REF!</v>
      </c>
      <c r="E169" s="234" t="e">
        <f>+#REF!</f>
        <v>#REF!</v>
      </c>
      <c r="F169" s="234" t="e">
        <f>+#REF!</f>
        <v>#REF!</v>
      </c>
      <c r="G169" s="245" t="e">
        <f t="shared" si="6"/>
        <v>#REF!</v>
      </c>
      <c r="H169" s="235" t="e">
        <f>+#REF!+#REF!+#REF!+#REF!</f>
        <v>#REF!</v>
      </c>
    </row>
    <row r="170" spans="1:8" ht="20.100000000000001" customHeight="1">
      <c r="A170" s="233" t="s">
        <v>14</v>
      </c>
      <c r="B170" s="254">
        <v>0</v>
      </c>
      <c r="C170" s="234" t="e">
        <f>+#REF!</f>
        <v>#REF!</v>
      </c>
      <c r="D170" s="234" t="e">
        <f>+#REF!</f>
        <v>#REF!</v>
      </c>
      <c r="E170" s="234" t="e">
        <f>+#REF!</f>
        <v>#REF!</v>
      </c>
      <c r="F170" s="234" t="e">
        <f>+#REF!</f>
        <v>#REF!</v>
      </c>
      <c r="G170" s="245" t="e">
        <f t="shared" si="6"/>
        <v>#REF!</v>
      </c>
      <c r="H170" s="235" t="e">
        <f>+#REF!+#REF!+#REF!+#REF!</f>
        <v>#REF!</v>
      </c>
    </row>
    <row r="171" spans="1:8" ht="20.100000000000001" customHeight="1">
      <c r="A171" s="233" t="s">
        <v>15</v>
      </c>
      <c r="B171" s="254">
        <v>0</v>
      </c>
      <c r="C171" s="234" t="e">
        <f>+#REF!</f>
        <v>#REF!</v>
      </c>
      <c r="D171" s="234" t="e">
        <f>+#REF!</f>
        <v>#REF!</v>
      </c>
      <c r="E171" s="234" t="e">
        <f>+#REF!</f>
        <v>#REF!</v>
      </c>
      <c r="F171" s="234" t="e">
        <f>+#REF!</f>
        <v>#REF!</v>
      </c>
      <c r="G171" s="245" t="e">
        <f t="shared" si="6"/>
        <v>#REF!</v>
      </c>
      <c r="H171" s="235" t="e">
        <f>+#REF!+#REF!+#REF!+#REF!</f>
        <v>#REF!</v>
      </c>
    </row>
    <row r="172" spans="1:8" ht="20.100000000000001" customHeight="1">
      <c r="A172" s="233" t="s">
        <v>16</v>
      </c>
      <c r="B172" s="254">
        <v>0</v>
      </c>
      <c r="C172" s="234" t="e">
        <f>+#REF!</f>
        <v>#REF!</v>
      </c>
      <c r="D172" s="234" t="e">
        <f>+#REF!</f>
        <v>#REF!</v>
      </c>
      <c r="E172" s="234" t="e">
        <f>+#REF!</f>
        <v>#REF!</v>
      </c>
      <c r="F172" s="234" t="e">
        <f>+#REF!</f>
        <v>#REF!</v>
      </c>
      <c r="G172" s="245" t="e">
        <f t="shared" si="6"/>
        <v>#REF!</v>
      </c>
      <c r="H172" s="235" t="e">
        <f>+#REF!+#REF!+#REF!+#REF!</f>
        <v>#REF!</v>
      </c>
    </row>
    <row r="173" spans="1:8" ht="20.100000000000001" customHeight="1">
      <c r="A173" s="233" t="s">
        <v>17</v>
      </c>
      <c r="B173" s="254">
        <v>0</v>
      </c>
      <c r="C173" s="234" t="e">
        <f>+#REF!</f>
        <v>#REF!</v>
      </c>
      <c r="D173" s="234" t="e">
        <f>+#REF!</f>
        <v>#REF!</v>
      </c>
      <c r="E173" s="234" t="e">
        <f>+#REF!</f>
        <v>#REF!</v>
      </c>
      <c r="F173" s="234" t="e">
        <f>+#REF!</f>
        <v>#REF!</v>
      </c>
      <c r="G173" s="245" t="e">
        <f t="shared" si="6"/>
        <v>#REF!</v>
      </c>
      <c r="H173" s="235" t="e">
        <f>+#REF!+#REF!+#REF!+#REF!</f>
        <v>#REF!</v>
      </c>
    </row>
    <row r="174" spans="1:8" ht="20.100000000000001" customHeight="1">
      <c r="A174" s="233" t="s">
        <v>18</v>
      </c>
      <c r="B174" s="254">
        <v>0</v>
      </c>
      <c r="C174" s="234" t="e">
        <f>+#REF!</f>
        <v>#REF!</v>
      </c>
      <c r="D174" s="234" t="e">
        <f>+#REF!</f>
        <v>#REF!</v>
      </c>
      <c r="E174" s="234" t="e">
        <f>+#REF!</f>
        <v>#REF!</v>
      </c>
      <c r="F174" s="234" t="e">
        <f>+#REF!</f>
        <v>#REF!</v>
      </c>
      <c r="G174" s="245" t="e">
        <f t="shared" si="6"/>
        <v>#REF!</v>
      </c>
      <c r="H174" s="235" t="e">
        <f>+#REF!+#REF!+#REF!+#REF!</f>
        <v>#REF!</v>
      </c>
    </row>
    <row r="175" spans="1:8" ht="20.100000000000001" customHeight="1">
      <c r="A175" s="233" t="s">
        <v>19</v>
      </c>
      <c r="B175" s="254">
        <v>0</v>
      </c>
      <c r="C175" s="234" t="e">
        <f>+#REF!</f>
        <v>#REF!</v>
      </c>
      <c r="D175" s="234" t="e">
        <f>+#REF!</f>
        <v>#REF!</v>
      </c>
      <c r="E175" s="234" t="e">
        <f>+#REF!</f>
        <v>#REF!</v>
      </c>
      <c r="F175" s="234" t="e">
        <f>+#REF!</f>
        <v>#REF!</v>
      </c>
      <c r="G175" s="245" t="e">
        <f t="shared" si="6"/>
        <v>#REF!</v>
      </c>
      <c r="H175" s="235" t="e">
        <f>+#REF!+#REF!+#REF!+#REF!</f>
        <v>#REF!</v>
      </c>
    </row>
    <row r="176" spans="1:8" ht="5.0999999999999996" customHeight="1" thickBot="1">
      <c r="A176" s="242"/>
      <c r="B176" s="251"/>
      <c r="C176" s="243"/>
      <c r="D176" s="234" t="e">
        <f>+#REF!</f>
        <v>#REF!</v>
      </c>
      <c r="E176" s="243"/>
      <c r="F176" s="243"/>
      <c r="G176" s="243"/>
      <c r="H176" s="244"/>
    </row>
    <row r="177" spans="1:8" ht="26.1" customHeight="1" thickBot="1">
      <c r="A177" s="236" t="s">
        <v>33</v>
      </c>
      <c r="B177" s="237">
        <f>SUM(B158:B175)</f>
        <v>11</v>
      </c>
      <c r="C177" s="237" t="e">
        <f>SUM(C158:C175)</f>
        <v>#REF!</v>
      </c>
      <c r="D177" s="237" t="e">
        <f>SUM(D158:D175)</f>
        <v>#REF!</v>
      </c>
      <c r="E177" s="237" t="e">
        <f>SUM(E158:E175)</f>
        <v>#REF!</v>
      </c>
      <c r="F177" s="237" t="e">
        <f>SUM(F158:F175)</f>
        <v>#REF!</v>
      </c>
      <c r="G177" s="237" t="e">
        <f>SUM(B177:F177)</f>
        <v>#REF!</v>
      </c>
      <c r="H177" s="238" t="e">
        <f>SUM(H158:H174)</f>
        <v>#REF!</v>
      </c>
    </row>
    <row r="178" spans="1:8" ht="18" customHeight="1">
      <c r="A178" s="240" t="s">
        <v>252</v>
      </c>
      <c r="B178" s="239"/>
    </row>
    <row r="179" spans="1:8" ht="21" customHeight="1">
      <c r="A179" s="240" t="s">
        <v>35</v>
      </c>
      <c r="B179" s="240"/>
    </row>
    <row r="180" spans="1:8" ht="18" customHeight="1">
      <c r="A180" s="239" t="s">
        <v>36</v>
      </c>
      <c r="B180" s="239"/>
    </row>
    <row r="181" spans="1:8" ht="24" customHeight="1">
      <c r="A181" s="553" t="s">
        <v>270</v>
      </c>
      <c r="B181" s="554"/>
      <c r="C181" s="554"/>
      <c r="D181" s="554"/>
      <c r="E181" s="554"/>
      <c r="F181" s="554"/>
      <c r="G181" s="554"/>
      <c r="H181" s="554"/>
    </row>
    <row r="182" spans="1:8" ht="24" customHeight="1">
      <c r="A182" s="554" t="s">
        <v>1</v>
      </c>
      <c r="B182" s="554"/>
      <c r="C182" s="554"/>
      <c r="D182" s="554"/>
      <c r="E182" s="554"/>
      <c r="F182" s="554"/>
      <c r="G182" s="554"/>
      <c r="H182" s="554"/>
    </row>
    <row r="183" spans="1:8" ht="24" customHeight="1">
      <c r="A183" s="554" t="str">
        <f>+A28</f>
        <v>Al 31 de marzo de 2026</v>
      </c>
      <c r="B183" s="554"/>
      <c r="C183" s="554"/>
      <c r="D183" s="554"/>
      <c r="E183" s="554"/>
      <c r="F183" s="554"/>
      <c r="G183" s="554"/>
      <c r="H183" s="554"/>
    </row>
    <row r="184" spans="1:8" ht="8.1" customHeight="1" thickBot="1"/>
    <row r="185" spans="1:8" ht="21" customHeight="1">
      <c r="A185" s="220"/>
      <c r="B185" s="253" t="s">
        <v>20</v>
      </c>
      <c r="C185" s="221" t="s">
        <v>22</v>
      </c>
      <c r="D185" s="221" t="s">
        <v>22</v>
      </c>
      <c r="E185" s="222" t="s">
        <v>25</v>
      </c>
      <c r="F185" s="222" t="s">
        <v>27</v>
      </c>
      <c r="G185" s="222" t="s">
        <v>22</v>
      </c>
      <c r="H185" s="223" t="s">
        <v>20</v>
      </c>
    </row>
    <row r="186" spans="1:8" ht="21" customHeight="1">
      <c r="A186" s="224"/>
      <c r="B186" s="249" t="s">
        <v>28</v>
      </c>
      <c r="C186" s="225" t="s">
        <v>23</v>
      </c>
      <c r="D186" s="225" t="s">
        <v>23</v>
      </c>
      <c r="E186" s="225" t="s">
        <v>23</v>
      </c>
      <c r="F186" s="225" t="s">
        <v>28</v>
      </c>
      <c r="G186" s="225" t="s">
        <v>30</v>
      </c>
      <c r="H186" s="226" t="s">
        <v>31</v>
      </c>
    </row>
    <row r="187" spans="1:8" ht="21" customHeight="1" thickBot="1">
      <c r="A187" s="227" t="s">
        <v>34</v>
      </c>
      <c r="B187" s="252" t="s">
        <v>251</v>
      </c>
      <c r="C187" s="228" t="s">
        <v>21</v>
      </c>
      <c r="D187" s="228" t="s">
        <v>24</v>
      </c>
      <c r="E187" s="228" t="s">
        <v>26</v>
      </c>
      <c r="F187" s="228" t="s">
        <v>29</v>
      </c>
      <c r="G187" s="228" t="s">
        <v>28</v>
      </c>
      <c r="H187" s="229" t="s">
        <v>32</v>
      </c>
    </row>
    <row r="188" spans="1:8" ht="6.9" customHeight="1">
      <c r="A188" s="230"/>
      <c r="B188" s="250"/>
      <c r="C188" s="231"/>
      <c r="D188" s="231"/>
      <c r="E188" s="231"/>
      <c r="F188" s="231"/>
      <c r="G188" s="231"/>
      <c r="H188" s="232"/>
    </row>
    <row r="189" spans="1:8" ht="20.100000000000001" customHeight="1">
      <c r="A189" s="233" t="s">
        <v>2</v>
      </c>
      <c r="B189" s="254">
        <v>5</v>
      </c>
      <c r="C189" s="234" t="e">
        <f>+#REF!</f>
        <v>#REF!</v>
      </c>
      <c r="D189" s="234" t="e">
        <f>+#REF!</f>
        <v>#REF!</v>
      </c>
      <c r="E189" s="234" t="e">
        <f>+#REF!</f>
        <v>#REF!</v>
      </c>
      <c r="F189" s="234" t="e">
        <f>+#REF!</f>
        <v>#REF!</v>
      </c>
      <c r="G189" s="245" t="e">
        <f>SUM(B189:F189)</f>
        <v>#REF!</v>
      </c>
      <c r="H189" s="235" t="e">
        <f>+#REF!</f>
        <v>#REF!</v>
      </c>
    </row>
    <row r="190" spans="1:8" ht="20.100000000000001" customHeight="1">
      <c r="A190" s="233" t="s">
        <v>3</v>
      </c>
      <c r="B190" s="254">
        <v>0</v>
      </c>
      <c r="C190" s="234" t="e">
        <f>+#REF!</f>
        <v>#REF!</v>
      </c>
      <c r="D190" s="234" t="e">
        <f>+#REF!</f>
        <v>#REF!</v>
      </c>
      <c r="E190" s="234" t="e">
        <f>+#REF!</f>
        <v>#REF!</v>
      </c>
      <c r="F190" s="234" t="e">
        <f>+#REF!</f>
        <v>#REF!</v>
      </c>
      <c r="G190" s="245" t="e">
        <f t="shared" ref="G190:G206" si="7">SUM(B190:F190)</f>
        <v>#REF!</v>
      </c>
      <c r="H190" s="235" t="e">
        <f>+#REF!</f>
        <v>#REF!</v>
      </c>
    </row>
    <row r="191" spans="1:8" ht="20.100000000000001" customHeight="1">
      <c r="A191" s="233" t="s">
        <v>4</v>
      </c>
      <c r="B191" s="254">
        <v>0</v>
      </c>
      <c r="C191" s="234" t="e">
        <f>+#REF!</f>
        <v>#REF!</v>
      </c>
      <c r="D191" s="234" t="e">
        <f>+#REF!</f>
        <v>#REF!</v>
      </c>
      <c r="E191" s="234" t="e">
        <f>+#REF!</f>
        <v>#REF!</v>
      </c>
      <c r="F191" s="234" t="e">
        <f>+#REF!</f>
        <v>#REF!</v>
      </c>
      <c r="G191" s="245" t="e">
        <f t="shared" si="7"/>
        <v>#REF!</v>
      </c>
      <c r="H191" s="235" t="e">
        <f>+#REF!</f>
        <v>#REF!</v>
      </c>
    </row>
    <row r="192" spans="1:8" ht="20.100000000000001" customHeight="1">
      <c r="A192" s="233" t="s">
        <v>5</v>
      </c>
      <c r="B192" s="254">
        <v>0</v>
      </c>
      <c r="C192" s="234" t="e">
        <f>+#REF!</f>
        <v>#REF!</v>
      </c>
      <c r="D192" s="234" t="e">
        <f>+#REF!</f>
        <v>#REF!</v>
      </c>
      <c r="E192" s="234" t="e">
        <f>+#REF!</f>
        <v>#REF!</v>
      </c>
      <c r="F192" s="234" t="e">
        <f>+#REF!</f>
        <v>#REF!</v>
      </c>
      <c r="G192" s="245" t="e">
        <f t="shared" si="7"/>
        <v>#REF!</v>
      </c>
      <c r="H192" s="235" t="e">
        <f>+#REF!</f>
        <v>#REF!</v>
      </c>
    </row>
    <row r="193" spans="1:8" ht="20.100000000000001" customHeight="1">
      <c r="A193" s="233" t="s">
        <v>6</v>
      </c>
      <c r="B193" s="254">
        <v>0</v>
      </c>
      <c r="C193" s="234" t="e">
        <f>+#REF!</f>
        <v>#REF!</v>
      </c>
      <c r="D193" s="234" t="e">
        <f>+#REF!</f>
        <v>#REF!</v>
      </c>
      <c r="E193" s="234" t="e">
        <f>+#REF!</f>
        <v>#REF!</v>
      </c>
      <c r="F193" s="234" t="e">
        <f>+#REF!</f>
        <v>#REF!</v>
      </c>
      <c r="G193" s="245" t="e">
        <f t="shared" si="7"/>
        <v>#REF!</v>
      </c>
      <c r="H193" s="235" t="e">
        <f>+#REF!</f>
        <v>#REF!</v>
      </c>
    </row>
    <row r="194" spans="1:8" ht="20.100000000000001" customHeight="1">
      <c r="A194" s="233" t="s">
        <v>7</v>
      </c>
      <c r="B194" s="254">
        <v>0</v>
      </c>
      <c r="C194" s="234" t="e">
        <f>+#REF!</f>
        <v>#REF!</v>
      </c>
      <c r="D194" s="234" t="e">
        <f>+#REF!</f>
        <v>#REF!</v>
      </c>
      <c r="E194" s="234" t="e">
        <f>+#REF!</f>
        <v>#REF!</v>
      </c>
      <c r="F194" s="234" t="e">
        <f>+#REF!</f>
        <v>#REF!</v>
      </c>
      <c r="G194" s="245" t="e">
        <f t="shared" si="7"/>
        <v>#REF!</v>
      </c>
      <c r="H194" s="235" t="e">
        <f>+#REF!</f>
        <v>#REF!</v>
      </c>
    </row>
    <row r="195" spans="1:8" ht="20.100000000000001" customHeight="1">
      <c r="A195" s="241" t="s">
        <v>8</v>
      </c>
      <c r="B195" s="255">
        <v>0</v>
      </c>
      <c r="C195" s="234" t="e">
        <f>+#REF!</f>
        <v>#REF!</v>
      </c>
      <c r="D195" s="234" t="e">
        <f>+#REF!</f>
        <v>#REF!</v>
      </c>
      <c r="E195" s="234" t="e">
        <f>+#REF!</f>
        <v>#REF!</v>
      </c>
      <c r="F195" s="234" t="e">
        <f>+#REF!</f>
        <v>#REF!</v>
      </c>
      <c r="G195" s="245" t="e">
        <f t="shared" si="7"/>
        <v>#REF!</v>
      </c>
      <c r="H195" s="235" t="e">
        <f>+#REF!</f>
        <v>#REF!</v>
      </c>
    </row>
    <row r="196" spans="1:8" ht="20.100000000000001" customHeight="1">
      <c r="A196" s="233" t="s">
        <v>9</v>
      </c>
      <c r="B196" s="254">
        <v>0</v>
      </c>
      <c r="C196" s="234" t="e">
        <f>+#REF!</f>
        <v>#REF!</v>
      </c>
      <c r="D196" s="234" t="e">
        <f>+#REF!</f>
        <v>#REF!</v>
      </c>
      <c r="E196" s="234" t="e">
        <f>+#REF!</f>
        <v>#REF!</v>
      </c>
      <c r="F196" s="234" t="e">
        <f>+#REF!</f>
        <v>#REF!</v>
      </c>
      <c r="G196" s="245" t="e">
        <f t="shared" si="7"/>
        <v>#REF!</v>
      </c>
      <c r="H196" s="235" t="e">
        <f>+#REF!</f>
        <v>#REF!</v>
      </c>
    </row>
    <row r="197" spans="1:8" ht="20.100000000000001" customHeight="1">
      <c r="A197" s="233" t="s">
        <v>10</v>
      </c>
      <c r="B197" s="254">
        <v>0</v>
      </c>
      <c r="C197" s="234" t="e">
        <f>+#REF!</f>
        <v>#REF!</v>
      </c>
      <c r="D197" s="234" t="e">
        <f>+#REF!</f>
        <v>#REF!</v>
      </c>
      <c r="E197" s="234" t="e">
        <f>+#REF!</f>
        <v>#REF!</v>
      </c>
      <c r="F197" s="234" t="e">
        <f>+#REF!</f>
        <v>#REF!</v>
      </c>
      <c r="G197" s="245" t="e">
        <f t="shared" si="7"/>
        <v>#REF!</v>
      </c>
      <c r="H197" s="235" t="e">
        <f>+#REF!</f>
        <v>#REF!</v>
      </c>
    </row>
    <row r="198" spans="1:8" ht="20.100000000000001" customHeight="1">
      <c r="A198" s="233" t="s">
        <v>11</v>
      </c>
      <c r="B198" s="254">
        <v>0</v>
      </c>
      <c r="C198" s="234" t="e">
        <f>+#REF!</f>
        <v>#REF!</v>
      </c>
      <c r="D198" s="234" t="e">
        <f>+#REF!</f>
        <v>#REF!</v>
      </c>
      <c r="E198" s="234" t="e">
        <f>+#REF!</f>
        <v>#REF!</v>
      </c>
      <c r="F198" s="234" t="e">
        <f>+#REF!</f>
        <v>#REF!</v>
      </c>
      <c r="G198" s="245" t="e">
        <f t="shared" si="7"/>
        <v>#REF!</v>
      </c>
      <c r="H198" s="235" t="e">
        <f>+#REF!</f>
        <v>#REF!</v>
      </c>
    </row>
    <row r="199" spans="1:8" ht="20.100000000000001" customHeight="1">
      <c r="A199" s="233" t="s">
        <v>12</v>
      </c>
      <c r="B199" s="254">
        <v>0</v>
      </c>
      <c r="C199" s="234" t="e">
        <f>+#REF!</f>
        <v>#REF!</v>
      </c>
      <c r="D199" s="234" t="e">
        <f>+#REF!</f>
        <v>#REF!</v>
      </c>
      <c r="E199" s="234" t="e">
        <f>+#REF!</f>
        <v>#REF!</v>
      </c>
      <c r="F199" s="234" t="e">
        <f>+#REF!</f>
        <v>#REF!</v>
      </c>
      <c r="G199" s="245" t="e">
        <f t="shared" si="7"/>
        <v>#REF!</v>
      </c>
      <c r="H199" s="235" t="e">
        <f>+#REF!</f>
        <v>#REF!</v>
      </c>
    </row>
    <row r="200" spans="1:8" ht="20.100000000000001" customHeight="1">
      <c r="A200" s="233" t="s">
        <v>13</v>
      </c>
      <c r="B200" s="254">
        <v>0</v>
      </c>
      <c r="C200" s="234" t="e">
        <f>+#REF!</f>
        <v>#REF!</v>
      </c>
      <c r="D200" s="234" t="e">
        <f>+#REF!</f>
        <v>#REF!</v>
      </c>
      <c r="E200" s="234" t="e">
        <f>+#REF!</f>
        <v>#REF!</v>
      </c>
      <c r="F200" s="234" t="e">
        <f>+#REF!</f>
        <v>#REF!</v>
      </c>
      <c r="G200" s="245" t="e">
        <f t="shared" si="7"/>
        <v>#REF!</v>
      </c>
      <c r="H200" s="235" t="e">
        <f>+#REF!</f>
        <v>#REF!</v>
      </c>
    </row>
    <row r="201" spans="1:8" ht="20.100000000000001" customHeight="1">
      <c r="A201" s="233" t="s">
        <v>14</v>
      </c>
      <c r="B201" s="254">
        <v>0</v>
      </c>
      <c r="C201" s="234" t="e">
        <f>+#REF!</f>
        <v>#REF!</v>
      </c>
      <c r="D201" s="234" t="e">
        <f>+#REF!</f>
        <v>#REF!</v>
      </c>
      <c r="E201" s="234" t="e">
        <f>+#REF!</f>
        <v>#REF!</v>
      </c>
      <c r="F201" s="234" t="e">
        <f>+#REF!</f>
        <v>#REF!</v>
      </c>
      <c r="G201" s="245" t="e">
        <f t="shared" si="7"/>
        <v>#REF!</v>
      </c>
      <c r="H201" s="235" t="e">
        <f>+#REF!</f>
        <v>#REF!</v>
      </c>
    </row>
    <row r="202" spans="1:8" ht="20.100000000000001" customHeight="1">
      <c r="A202" s="233" t="s">
        <v>15</v>
      </c>
      <c r="B202" s="254">
        <v>0</v>
      </c>
      <c r="C202" s="234" t="e">
        <f>+#REF!</f>
        <v>#REF!</v>
      </c>
      <c r="D202" s="234" t="e">
        <f>+#REF!</f>
        <v>#REF!</v>
      </c>
      <c r="E202" s="234" t="e">
        <f>+#REF!</f>
        <v>#REF!</v>
      </c>
      <c r="F202" s="234" t="e">
        <f>+#REF!</f>
        <v>#REF!</v>
      </c>
      <c r="G202" s="245" t="e">
        <f t="shared" si="7"/>
        <v>#REF!</v>
      </c>
      <c r="H202" s="235" t="e">
        <f>+#REF!</f>
        <v>#REF!</v>
      </c>
    </row>
    <row r="203" spans="1:8" ht="20.100000000000001" customHeight="1">
      <c r="A203" s="233" t="s">
        <v>16</v>
      </c>
      <c r="B203" s="254">
        <v>0</v>
      </c>
      <c r="C203" s="234" t="e">
        <f>+#REF!</f>
        <v>#REF!</v>
      </c>
      <c r="D203" s="234" t="e">
        <f>+#REF!</f>
        <v>#REF!</v>
      </c>
      <c r="E203" s="234" t="e">
        <f>+#REF!</f>
        <v>#REF!</v>
      </c>
      <c r="F203" s="234" t="e">
        <f>+#REF!</f>
        <v>#REF!</v>
      </c>
      <c r="G203" s="245" t="e">
        <f t="shared" si="7"/>
        <v>#REF!</v>
      </c>
      <c r="H203" s="235" t="e">
        <f>+#REF!</f>
        <v>#REF!</v>
      </c>
    </row>
    <row r="204" spans="1:8" ht="20.100000000000001" customHeight="1">
      <c r="A204" s="233" t="s">
        <v>17</v>
      </c>
      <c r="B204" s="254">
        <v>0</v>
      </c>
      <c r="C204" s="234" t="e">
        <f>+#REF!</f>
        <v>#REF!</v>
      </c>
      <c r="D204" s="234" t="e">
        <f>+#REF!</f>
        <v>#REF!</v>
      </c>
      <c r="E204" s="234" t="e">
        <f>+#REF!</f>
        <v>#REF!</v>
      </c>
      <c r="F204" s="234" t="e">
        <f>+#REF!</f>
        <v>#REF!</v>
      </c>
      <c r="G204" s="245" t="e">
        <f t="shared" si="7"/>
        <v>#REF!</v>
      </c>
      <c r="H204" s="235" t="e">
        <f>+#REF!</f>
        <v>#REF!</v>
      </c>
    </row>
    <row r="205" spans="1:8" ht="20.100000000000001" customHeight="1">
      <c r="A205" s="233" t="s">
        <v>18</v>
      </c>
      <c r="B205" s="254">
        <v>0</v>
      </c>
      <c r="C205" s="234" t="e">
        <f>+#REF!</f>
        <v>#REF!</v>
      </c>
      <c r="D205" s="234" t="e">
        <f>+#REF!</f>
        <v>#REF!</v>
      </c>
      <c r="E205" s="234" t="e">
        <f>+#REF!</f>
        <v>#REF!</v>
      </c>
      <c r="F205" s="234" t="e">
        <f>+#REF!</f>
        <v>#REF!</v>
      </c>
      <c r="G205" s="245" t="e">
        <f t="shared" si="7"/>
        <v>#REF!</v>
      </c>
      <c r="H205" s="235" t="e">
        <f>+#REF!</f>
        <v>#REF!</v>
      </c>
    </row>
    <row r="206" spans="1:8" ht="20.100000000000001" customHeight="1">
      <c r="A206" s="233" t="s">
        <v>19</v>
      </c>
      <c r="B206" s="254">
        <v>0</v>
      </c>
      <c r="C206" s="234" t="e">
        <f>+#REF!</f>
        <v>#REF!</v>
      </c>
      <c r="D206" s="234" t="e">
        <f>+#REF!</f>
        <v>#REF!</v>
      </c>
      <c r="E206" s="234" t="e">
        <f>+#REF!</f>
        <v>#REF!</v>
      </c>
      <c r="F206" s="234" t="e">
        <f>+#REF!</f>
        <v>#REF!</v>
      </c>
      <c r="G206" s="245" t="e">
        <f t="shared" si="7"/>
        <v>#REF!</v>
      </c>
      <c r="H206" s="235" t="e">
        <f>+#REF!</f>
        <v>#REF!</v>
      </c>
    </row>
    <row r="207" spans="1:8" ht="5.0999999999999996" customHeight="1" thickBot="1">
      <c r="A207" s="242"/>
      <c r="B207" s="251"/>
      <c r="C207" s="243"/>
      <c r="D207" s="243"/>
      <c r="E207" s="243"/>
      <c r="F207" s="243"/>
      <c r="G207" s="243"/>
      <c r="H207" s="244"/>
    </row>
    <row r="208" spans="1:8" ht="26.1" customHeight="1" thickBot="1">
      <c r="A208" s="236" t="s">
        <v>33</v>
      </c>
      <c r="B208" s="237">
        <f>SUM(B189:B206)</f>
        <v>5</v>
      </c>
      <c r="C208" s="237" t="e">
        <f>SUM(C189:C206)</f>
        <v>#REF!</v>
      </c>
      <c r="D208" s="237" t="e">
        <f>SUM(D189:D206)</f>
        <v>#REF!</v>
      </c>
      <c r="E208" s="237" t="e">
        <f>SUM(E189:E206)</f>
        <v>#REF!</v>
      </c>
      <c r="F208" s="237" t="e">
        <f>SUM(F189:F206)</f>
        <v>#REF!</v>
      </c>
      <c r="G208" s="237" t="e">
        <f>SUM(B208:F208)</f>
        <v>#REF!</v>
      </c>
      <c r="H208" s="238" t="e">
        <f>SUM(H189:H206)</f>
        <v>#REF!</v>
      </c>
    </row>
    <row r="209" spans="1:8" ht="18" customHeight="1">
      <c r="A209" s="240" t="s">
        <v>252</v>
      </c>
      <c r="B209" s="239"/>
    </row>
    <row r="210" spans="1:8" ht="21" customHeight="1">
      <c r="A210" s="240" t="s">
        <v>35</v>
      </c>
      <c r="B210" s="240"/>
    </row>
    <row r="211" spans="1:8" ht="18" customHeight="1">
      <c r="A211" s="239" t="s">
        <v>36</v>
      </c>
      <c r="B211" s="239"/>
    </row>
    <row r="212" spans="1:8" ht="24" customHeight="1">
      <c r="A212" s="554" t="s">
        <v>240</v>
      </c>
      <c r="B212" s="554"/>
      <c r="C212" s="554"/>
      <c r="D212" s="554"/>
      <c r="E212" s="554"/>
      <c r="F212" s="554"/>
      <c r="G212" s="554"/>
      <c r="H212" s="554"/>
    </row>
    <row r="213" spans="1:8" ht="24" customHeight="1">
      <c r="A213" s="554" t="s">
        <v>1</v>
      </c>
      <c r="B213" s="554"/>
      <c r="C213" s="554"/>
      <c r="D213" s="554"/>
      <c r="E213" s="554"/>
      <c r="F213" s="554"/>
      <c r="G213" s="554"/>
      <c r="H213" s="554"/>
    </row>
    <row r="214" spans="1:8" ht="24" customHeight="1">
      <c r="A214" s="554" t="str">
        <f>+A28</f>
        <v>Al 31 de marzo de 2026</v>
      </c>
      <c r="B214" s="554"/>
      <c r="C214" s="554"/>
      <c r="D214" s="554"/>
      <c r="E214" s="554"/>
      <c r="F214" s="554"/>
      <c r="G214" s="554"/>
      <c r="H214" s="554"/>
    </row>
    <row r="215" spans="1:8" ht="8.1" customHeight="1" thickBot="1"/>
    <row r="216" spans="1:8" ht="21" customHeight="1">
      <c r="A216" s="220"/>
      <c r="B216" s="253" t="s">
        <v>20</v>
      </c>
      <c r="C216" s="221" t="s">
        <v>22</v>
      </c>
      <c r="D216" s="221" t="s">
        <v>22</v>
      </c>
      <c r="E216" s="222" t="s">
        <v>25</v>
      </c>
      <c r="F216" s="222" t="s">
        <v>27</v>
      </c>
      <c r="G216" s="222" t="s">
        <v>22</v>
      </c>
      <c r="H216" s="223" t="s">
        <v>20</v>
      </c>
    </row>
    <row r="217" spans="1:8" ht="21" customHeight="1">
      <c r="A217" s="224"/>
      <c r="B217" s="249" t="s">
        <v>28</v>
      </c>
      <c r="C217" s="225" t="s">
        <v>23</v>
      </c>
      <c r="D217" s="225" t="s">
        <v>23</v>
      </c>
      <c r="E217" s="225" t="s">
        <v>23</v>
      </c>
      <c r="F217" s="225" t="s">
        <v>28</v>
      </c>
      <c r="G217" s="225" t="s">
        <v>30</v>
      </c>
      <c r="H217" s="226" t="s">
        <v>31</v>
      </c>
    </row>
    <row r="218" spans="1:8" ht="21" customHeight="1" thickBot="1">
      <c r="A218" s="227" t="s">
        <v>34</v>
      </c>
      <c r="B218" s="252" t="s">
        <v>251</v>
      </c>
      <c r="C218" s="228" t="s">
        <v>21</v>
      </c>
      <c r="D218" s="228" t="s">
        <v>24</v>
      </c>
      <c r="E218" s="228" t="s">
        <v>26</v>
      </c>
      <c r="F218" s="228" t="s">
        <v>29</v>
      </c>
      <c r="G218" s="228" t="s">
        <v>28</v>
      </c>
      <c r="H218" s="229" t="s">
        <v>32</v>
      </c>
    </row>
    <row r="219" spans="1:8" ht="6.9" customHeight="1">
      <c r="A219" s="230"/>
      <c r="B219" s="250"/>
      <c r="C219" s="231"/>
      <c r="D219" s="231"/>
      <c r="E219" s="231"/>
      <c r="F219" s="231"/>
      <c r="G219" s="231"/>
      <c r="H219" s="232"/>
    </row>
    <row r="220" spans="1:8" ht="20.100000000000001" customHeight="1">
      <c r="A220" s="233" t="s">
        <v>2</v>
      </c>
      <c r="B220" s="254">
        <v>1</v>
      </c>
      <c r="C220" s="234" t="e">
        <f>+#REF!</f>
        <v>#REF!</v>
      </c>
      <c r="D220" s="234" t="e">
        <f>+#REF!</f>
        <v>#REF!</v>
      </c>
      <c r="E220" s="234" t="e">
        <f>+#REF!</f>
        <v>#REF!</v>
      </c>
      <c r="F220" s="234" t="e">
        <f>+#REF!</f>
        <v>#REF!</v>
      </c>
      <c r="G220" s="245" t="e">
        <f>SUM(B220:F220)</f>
        <v>#REF!</v>
      </c>
      <c r="H220" s="235" t="e">
        <f>+#REF!</f>
        <v>#REF!</v>
      </c>
    </row>
    <row r="221" spans="1:8" ht="20.100000000000001" customHeight="1">
      <c r="A221" s="233" t="s">
        <v>3</v>
      </c>
      <c r="B221" s="254">
        <v>0</v>
      </c>
      <c r="C221" s="234" t="e">
        <f>+#REF!</f>
        <v>#REF!</v>
      </c>
      <c r="D221" s="234" t="e">
        <f>+#REF!</f>
        <v>#REF!</v>
      </c>
      <c r="E221" s="234" t="e">
        <f>+#REF!</f>
        <v>#REF!</v>
      </c>
      <c r="F221" s="234" t="e">
        <f>+#REF!</f>
        <v>#REF!</v>
      </c>
      <c r="G221" s="245" t="e">
        <f t="shared" ref="G221:G237" si="8">SUM(B221:F221)</f>
        <v>#REF!</v>
      </c>
      <c r="H221" s="235" t="e">
        <f>+#REF!</f>
        <v>#REF!</v>
      </c>
    </row>
    <row r="222" spans="1:8" ht="20.100000000000001" customHeight="1">
      <c r="A222" s="233" t="s">
        <v>4</v>
      </c>
      <c r="B222" s="254">
        <v>0</v>
      </c>
      <c r="C222" s="234" t="e">
        <f>+#REF!</f>
        <v>#REF!</v>
      </c>
      <c r="D222" s="234" t="e">
        <f>+#REF!</f>
        <v>#REF!</v>
      </c>
      <c r="E222" s="234" t="e">
        <f>+#REF!</f>
        <v>#REF!</v>
      </c>
      <c r="F222" s="234" t="e">
        <f>+#REF!</f>
        <v>#REF!</v>
      </c>
      <c r="G222" s="245" t="e">
        <f t="shared" si="8"/>
        <v>#REF!</v>
      </c>
      <c r="H222" s="235" t="e">
        <f>+#REF!</f>
        <v>#REF!</v>
      </c>
    </row>
    <row r="223" spans="1:8" ht="20.100000000000001" customHeight="1">
      <c r="A223" s="233" t="s">
        <v>5</v>
      </c>
      <c r="B223" s="254">
        <v>0</v>
      </c>
      <c r="C223" s="234" t="e">
        <f>+#REF!</f>
        <v>#REF!</v>
      </c>
      <c r="D223" s="234" t="e">
        <f>+#REF!</f>
        <v>#REF!</v>
      </c>
      <c r="E223" s="234" t="e">
        <f>+#REF!</f>
        <v>#REF!</v>
      </c>
      <c r="F223" s="234" t="e">
        <f>+#REF!</f>
        <v>#REF!</v>
      </c>
      <c r="G223" s="245" t="e">
        <f t="shared" si="8"/>
        <v>#REF!</v>
      </c>
      <c r="H223" s="235" t="e">
        <f>+#REF!</f>
        <v>#REF!</v>
      </c>
    </row>
    <row r="224" spans="1:8" ht="20.100000000000001" customHeight="1">
      <c r="A224" s="233" t="s">
        <v>6</v>
      </c>
      <c r="B224" s="254">
        <v>0</v>
      </c>
      <c r="C224" s="234" t="e">
        <f>+#REF!</f>
        <v>#REF!</v>
      </c>
      <c r="D224" s="234" t="e">
        <f>+#REF!</f>
        <v>#REF!</v>
      </c>
      <c r="E224" s="234" t="e">
        <f>+#REF!</f>
        <v>#REF!</v>
      </c>
      <c r="F224" s="234" t="e">
        <f>+#REF!</f>
        <v>#REF!</v>
      </c>
      <c r="G224" s="245" t="e">
        <f t="shared" si="8"/>
        <v>#REF!</v>
      </c>
      <c r="H224" s="235" t="e">
        <f>+#REF!</f>
        <v>#REF!</v>
      </c>
    </row>
    <row r="225" spans="1:8" ht="20.100000000000001" customHeight="1">
      <c r="A225" s="233" t="s">
        <v>7</v>
      </c>
      <c r="B225" s="254">
        <v>0</v>
      </c>
      <c r="C225" s="234" t="e">
        <f>+#REF!</f>
        <v>#REF!</v>
      </c>
      <c r="D225" s="234" t="e">
        <f>+#REF!</f>
        <v>#REF!</v>
      </c>
      <c r="E225" s="234" t="e">
        <f>+#REF!</f>
        <v>#REF!</v>
      </c>
      <c r="F225" s="234" t="e">
        <f>+#REF!</f>
        <v>#REF!</v>
      </c>
      <c r="G225" s="245" t="e">
        <f t="shared" si="8"/>
        <v>#REF!</v>
      </c>
      <c r="H225" s="235" t="e">
        <f>+#REF!</f>
        <v>#REF!</v>
      </c>
    </row>
    <row r="226" spans="1:8" ht="20.100000000000001" customHeight="1">
      <c r="A226" s="241" t="s">
        <v>8</v>
      </c>
      <c r="B226" s="255">
        <v>0</v>
      </c>
      <c r="C226" s="234" t="e">
        <f>+#REF!</f>
        <v>#REF!</v>
      </c>
      <c r="D226" s="234" t="e">
        <f>+#REF!</f>
        <v>#REF!</v>
      </c>
      <c r="E226" s="234" t="e">
        <f>+#REF!</f>
        <v>#REF!</v>
      </c>
      <c r="F226" s="234" t="e">
        <f>+#REF!</f>
        <v>#REF!</v>
      </c>
      <c r="G226" s="245" t="e">
        <f t="shared" si="8"/>
        <v>#REF!</v>
      </c>
      <c r="H226" s="235" t="e">
        <f>+#REF!</f>
        <v>#REF!</v>
      </c>
    </row>
    <row r="227" spans="1:8" ht="20.100000000000001" customHeight="1">
      <c r="A227" s="233" t="s">
        <v>9</v>
      </c>
      <c r="B227" s="254">
        <v>0</v>
      </c>
      <c r="C227" s="234" t="e">
        <f>+#REF!</f>
        <v>#REF!</v>
      </c>
      <c r="D227" s="234" t="e">
        <f>+#REF!</f>
        <v>#REF!</v>
      </c>
      <c r="E227" s="234" t="e">
        <f>+#REF!</f>
        <v>#REF!</v>
      </c>
      <c r="F227" s="234" t="e">
        <f>+#REF!</f>
        <v>#REF!</v>
      </c>
      <c r="G227" s="245" t="e">
        <f t="shared" si="8"/>
        <v>#REF!</v>
      </c>
      <c r="H227" s="235" t="e">
        <f>+#REF!</f>
        <v>#REF!</v>
      </c>
    </row>
    <row r="228" spans="1:8" ht="20.100000000000001" customHeight="1">
      <c r="A228" s="233" t="s">
        <v>10</v>
      </c>
      <c r="B228" s="254">
        <v>0</v>
      </c>
      <c r="C228" s="234" t="e">
        <f>+#REF!</f>
        <v>#REF!</v>
      </c>
      <c r="D228" s="234" t="e">
        <f>+#REF!</f>
        <v>#REF!</v>
      </c>
      <c r="E228" s="234" t="e">
        <f>+#REF!</f>
        <v>#REF!</v>
      </c>
      <c r="F228" s="234" t="e">
        <f>+#REF!</f>
        <v>#REF!</v>
      </c>
      <c r="G228" s="245" t="e">
        <f t="shared" si="8"/>
        <v>#REF!</v>
      </c>
      <c r="H228" s="235" t="e">
        <f>+#REF!</f>
        <v>#REF!</v>
      </c>
    </row>
    <row r="229" spans="1:8" ht="20.100000000000001" customHeight="1">
      <c r="A229" s="233" t="s">
        <v>11</v>
      </c>
      <c r="B229" s="254">
        <v>0</v>
      </c>
      <c r="C229" s="234" t="e">
        <f>+#REF!</f>
        <v>#REF!</v>
      </c>
      <c r="D229" s="234" t="e">
        <f>+#REF!</f>
        <v>#REF!</v>
      </c>
      <c r="E229" s="234" t="e">
        <f>+#REF!</f>
        <v>#REF!</v>
      </c>
      <c r="F229" s="234" t="e">
        <f>+#REF!</f>
        <v>#REF!</v>
      </c>
      <c r="G229" s="245" t="e">
        <f t="shared" si="8"/>
        <v>#REF!</v>
      </c>
      <c r="H229" s="235" t="e">
        <f>+#REF!</f>
        <v>#REF!</v>
      </c>
    </row>
    <row r="230" spans="1:8" ht="20.100000000000001" customHeight="1">
      <c r="A230" s="233" t="s">
        <v>12</v>
      </c>
      <c r="B230" s="254">
        <v>0</v>
      </c>
      <c r="C230" s="234" t="e">
        <f>+#REF!</f>
        <v>#REF!</v>
      </c>
      <c r="D230" s="234" t="e">
        <f>+#REF!</f>
        <v>#REF!</v>
      </c>
      <c r="E230" s="234" t="e">
        <f>+#REF!</f>
        <v>#REF!</v>
      </c>
      <c r="F230" s="234" t="e">
        <f>+#REF!</f>
        <v>#REF!</v>
      </c>
      <c r="G230" s="245" t="e">
        <f t="shared" si="8"/>
        <v>#REF!</v>
      </c>
      <c r="H230" s="235" t="e">
        <f>+#REF!</f>
        <v>#REF!</v>
      </c>
    </row>
    <row r="231" spans="1:8" ht="20.100000000000001" customHeight="1">
      <c r="A231" s="233" t="s">
        <v>13</v>
      </c>
      <c r="B231" s="254">
        <v>0</v>
      </c>
      <c r="C231" s="234" t="e">
        <f>+#REF!</f>
        <v>#REF!</v>
      </c>
      <c r="D231" s="234" t="e">
        <f>+#REF!</f>
        <v>#REF!</v>
      </c>
      <c r="E231" s="234" t="e">
        <f>+#REF!</f>
        <v>#REF!</v>
      </c>
      <c r="F231" s="234" t="e">
        <f>+#REF!</f>
        <v>#REF!</v>
      </c>
      <c r="G231" s="245" t="e">
        <f t="shared" si="8"/>
        <v>#REF!</v>
      </c>
      <c r="H231" s="235" t="e">
        <f>+#REF!</f>
        <v>#REF!</v>
      </c>
    </row>
    <row r="232" spans="1:8" ht="20.100000000000001" customHeight="1">
      <c r="A232" s="233" t="s">
        <v>14</v>
      </c>
      <c r="B232" s="254">
        <v>0</v>
      </c>
      <c r="C232" s="234" t="e">
        <f>+#REF!</f>
        <v>#REF!</v>
      </c>
      <c r="D232" s="234" t="e">
        <f>+#REF!</f>
        <v>#REF!</v>
      </c>
      <c r="E232" s="234" t="e">
        <f>+#REF!</f>
        <v>#REF!</v>
      </c>
      <c r="F232" s="234" t="e">
        <f>+#REF!</f>
        <v>#REF!</v>
      </c>
      <c r="G232" s="245" t="e">
        <f t="shared" si="8"/>
        <v>#REF!</v>
      </c>
      <c r="H232" s="235" t="e">
        <f>+#REF!</f>
        <v>#REF!</v>
      </c>
    </row>
    <row r="233" spans="1:8" ht="20.100000000000001" customHeight="1">
      <c r="A233" s="233" t="s">
        <v>15</v>
      </c>
      <c r="B233" s="254">
        <v>0</v>
      </c>
      <c r="C233" s="234" t="e">
        <f>+#REF!</f>
        <v>#REF!</v>
      </c>
      <c r="D233" s="234" t="e">
        <f>+#REF!</f>
        <v>#REF!</v>
      </c>
      <c r="E233" s="234" t="e">
        <f>+#REF!</f>
        <v>#REF!</v>
      </c>
      <c r="F233" s="234" t="e">
        <f>+#REF!</f>
        <v>#REF!</v>
      </c>
      <c r="G233" s="245" t="e">
        <f t="shared" si="8"/>
        <v>#REF!</v>
      </c>
      <c r="H233" s="235" t="e">
        <f>+#REF!</f>
        <v>#REF!</v>
      </c>
    </row>
    <row r="234" spans="1:8" ht="20.100000000000001" customHeight="1">
      <c r="A234" s="233" t="s">
        <v>16</v>
      </c>
      <c r="B234" s="254">
        <v>0</v>
      </c>
      <c r="C234" s="234" t="e">
        <f>+#REF!</f>
        <v>#REF!</v>
      </c>
      <c r="D234" s="234" t="e">
        <f>+#REF!</f>
        <v>#REF!</v>
      </c>
      <c r="E234" s="234" t="e">
        <f>+#REF!</f>
        <v>#REF!</v>
      </c>
      <c r="F234" s="234" t="e">
        <f>+#REF!</f>
        <v>#REF!</v>
      </c>
      <c r="G234" s="245" t="e">
        <f t="shared" si="8"/>
        <v>#REF!</v>
      </c>
      <c r="H234" s="235" t="e">
        <f>+#REF!</f>
        <v>#REF!</v>
      </c>
    </row>
    <row r="235" spans="1:8" ht="20.100000000000001" customHeight="1">
      <c r="A235" s="233" t="s">
        <v>17</v>
      </c>
      <c r="B235" s="254">
        <v>0</v>
      </c>
      <c r="C235" s="234" t="e">
        <f>+#REF!</f>
        <v>#REF!</v>
      </c>
      <c r="D235" s="234" t="e">
        <f>+#REF!</f>
        <v>#REF!</v>
      </c>
      <c r="E235" s="234" t="e">
        <f>+#REF!</f>
        <v>#REF!</v>
      </c>
      <c r="F235" s="234" t="e">
        <f>+#REF!</f>
        <v>#REF!</v>
      </c>
      <c r="G235" s="245" t="e">
        <f t="shared" si="8"/>
        <v>#REF!</v>
      </c>
      <c r="H235" s="235" t="e">
        <f>+#REF!</f>
        <v>#REF!</v>
      </c>
    </row>
    <row r="236" spans="1:8" ht="20.100000000000001" customHeight="1">
      <c r="A236" s="233" t="s">
        <v>18</v>
      </c>
      <c r="B236" s="254">
        <v>0</v>
      </c>
      <c r="C236" s="234" t="e">
        <f>+#REF!</f>
        <v>#REF!</v>
      </c>
      <c r="D236" s="234" t="e">
        <f>+#REF!</f>
        <v>#REF!</v>
      </c>
      <c r="E236" s="234" t="e">
        <f>+#REF!</f>
        <v>#REF!</v>
      </c>
      <c r="F236" s="234" t="e">
        <f>+#REF!</f>
        <v>#REF!</v>
      </c>
      <c r="G236" s="245" t="e">
        <f t="shared" si="8"/>
        <v>#REF!</v>
      </c>
      <c r="H236" s="235" t="e">
        <f>+#REF!</f>
        <v>#REF!</v>
      </c>
    </row>
    <row r="237" spans="1:8" ht="20.100000000000001" customHeight="1">
      <c r="A237" s="233" t="s">
        <v>19</v>
      </c>
      <c r="B237" s="254">
        <v>0</v>
      </c>
      <c r="C237" s="234" t="e">
        <f>+#REF!</f>
        <v>#REF!</v>
      </c>
      <c r="D237" s="234" t="e">
        <f>+#REF!</f>
        <v>#REF!</v>
      </c>
      <c r="E237" s="234" t="e">
        <f>+#REF!</f>
        <v>#REF!</v>
      </c>
      <c r="F237" s="234" t="e">
        <f>+#REF!</f>
        <v>#REF!</v>
      </c>
      <c r="G237" s="245" t="e">
        <f t="shared" si="8"/>
        <v>#REF!</v>
      </c>
      <c r="H237" s="235" t="e">
        <f>+#REF!</f>
        <v>#REF!</v>
      </c>
    </row>
    <row r="238" spans="1:8" ht="5.0999999999999996" customHeight="1" thickBot="1">
      <c r="A238" s="242"/>
      <c r="B238" s="251"/>
      <c r="C238" s="243"/>
      <c r="D238" s="243"/>
      <c r="E238" s="243"/>
      <c r="F238" s="243"/>
      <c r="G238" s="243"/>
      <c r="H238" s="244"/>
    </row>
    <row r="239" spans="1:8" ht="26.1" customHeight="1" thickBot="1">
      <c r="A239" s="236" t="s">
        <v>33</v>
      </c>
      <c r="B239" s="237">
        <f>SUM(B220:B237)</f>
        <v>1</v>
      </c>
      <c r="C239" s="237" t="e">
        <f>SUM(C220:C237)</f>
        <v>#REF!</v>
      </c>
      <c r="D239" s="237" t="e">
        <f>SUM(D220:D237)</f>
        <v>#REF!</v>
      </c>
      <c r="E239" s="237" t="e">
        <f>SUM(E220:E237)</f>
        <v>#REF!</v>
      </c>
      <c r="F239" s="237" t="e">
        <f>SUM(F220:F237)</f>
        <v>#REF!</v>
      </c>
      <c r="G239" s="237" t="e">
        <f>SUM(B239:F239)</f>
        <v>#REF!</v>
      </c>
      <c r="H239" s="238" t="e">
        <f>SUM(H220:H237)</f>
        <v>#REF!</v>
      </c>
    </row>
    <row r="240" spans="1:8" ht="18" customHeight="1">
      <c r="A240" s="240" t="s">
        <v>252</v>
      </c>
      <c r="B240" s="239"/>
    </row>
    <row r="241" spans="1:8" ht="21" customHeight="1">
      <c r="A241" s="240" t="s">
        <v>35</v>
      </c>
      <c r="B241" s="240"/>
    </row>
    <row r="242" spans="1:8" ht="18" customHeight="1">
      <c r="A242" s="239" t="s">
        <v>36</v>
      </c>
      <c r="B242" s="239"/>
    </row>
    <row r="243" spans="1:8" ht="24" customHeight="1">
      <c r="A243" s="554" t="s">
        <v>239</v>
      </c>
      <c r="B243" s="554"/>
      <c r="C243" s="554"/>
      <c r="D243" s="554"/>
      <c r="E243" s="554"/>
      <c r="F243" s="554"/>
      <c r="G243" s="554"/>
      <c r="H243" s="554"/>
    </row>
    <row r="244" spans="1:8" ht="24" customHeight="1">
      <c r="A244" s="554" t="s">
        <v>1</v>
      </c>
      <c r="B244" s="554"/>
      <c r="C244" s="554"/>
      <c r="D244" s="554"/>
      <c r="E244" s="554"/>
      <c r="F244" s="554"/>
      <c r="G244" s="554"/>
      <c r="H244" s="554"/>
    </row>
    <row r="245" spans="1:8" ht="24" customHeight="1">
      <c r="A245" s="554" t="str">
        <f>+A28</f>
        <v>Al 31 de marzo de 2026</v>
      </c>
      <c r="B245" s="554"/>
      <c r="C245" s="554"/>
      <c r="D245" s="554"/>
      <c r="E245" s="554"/>
      <c r="F245" s="554"/>
      <c r="G245" s="554"/>
      <c r="H245" s="554"/>
    </row>
    <row r="246" spans="1:8" ht="8.1" customHeight="1" thickBot="1"/>
    <row r="247" spans="1:8" ht="21" customHeight="1">
      <c r="A247" s="220"/>
      <c r="B247" s="253" t="s">
        <v>20</v>
      </c>
      <c r="C247" s="221" t="s">
        <v>22</v>
      </c>
      <c r="D247" s="221" t="s">
        <v>22</v>
      </c>
      <c r="E247" s="222" t="s">
        <v>25</v>
      </c>
      <c r="F247" s="222" t="s">
        <v>27</v>
      </c>
      <c r="G247" s="222" t="s">
        <v>22</v>
      </c>
      <c r="H247" s="223" t="s">
        <v>20</v>
      </c>
    </row>
    <row r="248" spans="1:8" ht="21" customHeight="1">
      <c r="A248" s="224"/>
      <c r="B248" s="249" t="s">
        <v>28</v>
      </c>
      <c r="C248" s="225" t="s">
        <v>23</v>
      </c>
      <c r="D248" s="225" t="s">
        <v>23</v>
      </c>
      <c r="E248" s="225" t="s">
        <v>23</v>
      </c>
      <c r="F248" s="225" t="s">
        <v>28</v>
      </c>
      <c r="G248" s="225" t="s">
        <v>30</v>
      </c>
      <c r="H248" s="226" t="s">
        <v>31</v>
      </c>
    </row>
    <row r="249" spans="1:8" ht="21" customHeight="1" thickBot="1">
      <c r="A249" s="227" t="s">
        <v>34</v>
      </c>
      <c r="B249" s="252" t="s">
        <v>251</v>
      </c>
      <c r="C249" s="228" t="s">
        <v>21</v>
      </c>
      <c r="D249" s="228" t="s">
        <v>24</v>
      </c>
      <c r="E249" s="228" t="s">
        <v>26</v>
      </c>
      <c r="F249" s="228" t="s">
        <v>29</v>
      </c>
      <c r="G249" s="228" t="s">
        <v>28</v>
      </c>
      <c r="H249" s="229" t="s">
        <v>32</v>
      </c>
    </row>
    <row r="250" spans="1:8" ht="6.9" customHeight="1">
      <c r="A250" s="230"/>
      <c r="B250" s="250"/>
      <c r="C250" s="231"/>
      <c r="D250" s="231"/>
      <c r="E250" s="231"/>
      <c r="F250" s="231"/>
      <c r="G250" s="231"/>
      <c r="H250" s="232"/>
    </row>
    <row r="251" spans="1:8" ht="20.100000000000001" customHeight="1">
      <c r="A251" s="233" t="s">
        <v>2</v>
      </c>
      <c r="B251" s="254">
        <v>1</v>
      </c>
      <c r="C251" s="234" t="e">
        <f>+#REF!</f>
        <v>#REF!</v>
      </c>
      <c r="D251" s="234" t="e">
        <f>+#REF!</f>
        <v>#REF!</v>
      </c>
      <c r="E251" s="234" t="e">
        <f>+#REF!</f>
        <v>#REF!</v>
      </c>
      <c r="F251" s="234" t="e">
        <f>+#REF!</f>
        <v>#REF!</v>
      </c>
      <c r="G251" s="245" t="e">
        <f>SUM(B251:F251)</f>
        <v>#REF!</v>
      </c>
      <c r="H251" s="235" t="e">
        <f>+#REF!</f>
        <v>#REF!</v>
      </c>
    </row>
    <row r="252" spans="1:8" ht="20.100000000000001" customHeight="1">
      <c r="A252" s="233" t="s">
        <v>3</v>
      </c>
      <c r="B252" s="254">
        <v>4</v>
      </c>
      <c r="C252" s="234" t="e">
        <f>+#REF!</f>
        <v>#REF!</v>
      </c>
      <c r="D252" s="234" t="e">
        <f>+#REF!</f>
        <v>#REF!</v>
      </c>
      <c r="E252" s="234" t="e">
        <f>+#REF!</f>
        <v>#REF!</v>
      </c>
      <c r="F252" s="234" t="e">
        <f>+#REF!</f>
        <v>#REF!</v>
      </c>
      <c r="G252" s="245" t="e">
        <f t="shared" ref="G252:G268" si="9">SUM(B252:F252)</f>
        <v>#REF!</v>
      </c>
      <c r="H252" s="235" t="e">
        <f>+#REF!</f>
        <v>#REF!</v>
      </c>
    </row>
    <row r="253" spans="1:8" ht="20.100000000000001" customHeight="1">
      <c r="A253" s="233" t="s">
        <v>4</v>
      </c>
      <c r="B253" s="254">
        <v>0</v>
      </c>
      <c r="C253" s="234" t="e">
        <f>+#REF!</f>
        <v>#REF!</v>
      </c>
      <c r="D253" s="234" t="e">
        <f>+#REF!</f>
        <v>#REF!</v>
      </c>
      <c r="E253" s="234" t="e">
        <f>+#REF!</f>
        <v>#REF!</v>
      </c>
      <c r="F253" s="234" t="e">
        <f>+#REF!</f>
        <v>#REF!</v>
      </c>
      <c r="G253" s="245" t="e">
        <f t="shared" si="9"/>
        <v>#REF!</v>
      </c>
      <c r="H253" s="235" t="e">
        <f>+#REF!</f>
        <v>#REF!</v>
      </c>
    </row>
    <row r="254" spans="1:8" ht="20.100000000000001" customHeight="1">
      <c r="A254" s="233" t="s">
        <v>5</v>
      </c>
      <c r="B254" s="254">
        <v>0</v>
      </c>
      <c r="C254" s="234" t="e">
        <f>+#REF!</f>
        <v>#REF!</v>
      </c>
      <c r="D254" s="234" t="e">
        <f>+#REF!</f>
        <v>#REF!</v>
      </c>
      <c r="E254" s="234" t="e">
        <f>+#REF!</f>
        <v>#REF!</v>
      </c>
      <c r="F254" s="234" t="e">
        <f>+#REF!</f>
        <v>#REF!</v>
      </c>
      <c r="G254" s="245" t="e">
        <f t="shared" si="9"/>
        <v>#REF!</v>
      </c>
      <c r="H254" s="235" t="e">
        <f>+#REF!</f>
        <v>#REF!</v>
      </c>
    </row>
    <row r="255" spans="1:8" ht="20.100000000000001" customHeight="1">
      <c r="A255" s="233" t="s">
        <v>6</v>
      </c>
      <c r="B255" s="254">
        <v>0</v>
      </c>
      <c r="C255" s="234" t="e">
        <f>+#REF!</f>
        <v>#REF!</v>
      </c>
      <c r="D255" s="234" t="e">
        <f>+#REF!</f>
        <v>#REF!</v>
      </c>
      <c r="E255" s="234" t="e">
        <f>+#REF!</f>
        <v>#REF!</v>
      </c>
      <c r="F255" s="234" t="e">
        <f>+#REF!</f>
        <v>#REF!</v>
      </c>
      <c r="G255" s="245" t="e">
        <f t="shared" si="9"/>
        <v>#REF!</v>
      </c>
      <c r="H255" s="235" t="e">
        <f>+#REF!</f>
        <v>#REF!</v>
      </c>
    </row>
    <row r="256" spans="1:8" ht="20.100000000000001" customHeight="1">
      <c r="A256" s="233" t="s">
        <v>7</v>
      </c>
      <c r="B256" s="254">
        <v>0</v>
      </c>
      <c r="C256" s="234" t="e">
        <f>+#REF!</f>
        <v>#REF!</v>
      </c>
      <c r="D256" s="234" t="e">
        <f>+#REF!</f>
        <v>#REF!</v>
      </c>
      <c r="E256" s="234" t="e">
        <f>+#REF!</f>
        <v>#REF!</v>
      </c>
      <c r="F256" s="234" t="e">
        <f>+#REF!</f>
        <v>#REF!</v>
      </c>
      <c r="G256" s="245" t="e">
        <f t="shared" si="9"/>
        <v>#REF!</v>
      </c>
      <c r="H256" s="235" t="e">
        <f>+#REF!</f>
        <v>#REF!</v>
      </c>
    </row>
    <row r="257" spans="1:8" ht="20.100000000000001" customHeight="1">
      <c r="A257" s="241" t="s">
        <v>8</v>
      </c>
      <c r="B257" s="255">
        <v>0</v>
      </c>
      <c r="C257" s="234" t="e">
        <f>+#REF!</f>
        <v>#REF!</v>
      </c>
      <c r="D257" s="234" t="e">
        <f>+#REF!</f>
        <v>#REF!</v>
      </c>
      <c r="E257" s="234" t="e">
        <f>+#REF!</f>
        <v>#REF!</v>
      </c>
      <c r="F257" s="234" t="e">
        <f>+#REF!</f>
        <v>#REF!</v>
      </c>
      <c r="G257" s="245" t="e">
        <f t="shared" si="9"/>
        <v>#REF!</v>
      </c>
      <c r="H257" s="235" t="e">
        <f>+#REF!</f>
        <v>#REF!</v>
      </c>
    </row>
    <row r="258" spans="1:8" ht="20.100000000000001" customHeight="1">
      <c r="A258" s="233" t="s">
        <v>9</v>
      </c>
      <c r="B258" s="254">
        <v>0</v>
      </c>
      <c r="C258" s="234" t="e">
        <f>+#REF!</f>
        <v>#REF!</v>
      </c>
      <c r="D258" s="234" t="e">
        <f>+#REF!</f>
        <v>#REF!</v>
      </c>
      <c r="E258" s="234" t="e">
        <f>+#REF!</f>
        <v>#REF!</v>
      </c>
      <c r="F258" s="234" t="e">
        <f>+#REF!</f>
        <v>#REF!</v>
      </c>
      <c r="G258" s="245" t="e">
        <f t="shared" si="9"/>
        <v>#REF!</v>
      </c>
      <c r="H258" s="235" t="e">
        <f>+#REF!</f>
        <v>#REF!</v>
      </c>
    </row>
    <row r="259" spans="1:8" ht="20.100000000000001" customHeight="1">
      <c r="A259" s="233" t="s">
        <v>10</v>
      </c>
      <c r="B259" s="254">
        <v>0</v>
      </c>
      <c r="C259" s="234" t="e">
        <f>+#REF!</f>
        <v>#REF!</v>
      </c>
      <c r="D259" s="234" t="e">
        <f>+#REF!</f>
        <v>#REF!</v>
      </c>
      <c r="E259" s="234" t="e">
        <f>+#REF!</f>
        <v>#REF!</v>
      </c>
      <c r="F259" s="234" t="e">
        <f>+#REF!</f>
        <v>#REF!</v>
      </c>
      <c r="G259" s="245" t="e">
        <f t="shared" si="9"/>
        <v>#REF!</v>
      </c>
      <c r="H259" s="235" t="e">
        <f>+#REF!</f>
        <v>#REF!</v>
      </c>
    </row>
    <row r="260" spans="1:8" ht="20.100000000000001" customHeight="1">
      <c r="A260" s="233" t="s">
        <v>11</v>
      </c>
      <c r="B260" s="254">
        <v>0</v>
      </c>
      <c r="C260" s="234" t="e">
        <f>+#REF!</f>
        <v>#REF!</v>
      </c>
      <c r="D260" s="234" t="e">
        <f>+#REF!</f>
        <v>#REF!</v>
      </c>
      <c r="E260" s="234" t="e">
        <f>+#REF!</f>
        <v>#REF!</v>
      </c>
      <c r="F260" s="234" t="e">
        <f>+#REF!</f>
        <v>#REF!</v>
      </c>
      <c r="G260" s="245" t="e">
        <f t="shared" si="9"/>
        <v>#REF!</v>
      </c>
      <c r="H260" s="235" t="e">
        <f>+#REF!</f>
        <v>#REF!</v>
      </c>
    </row>
    <row r="261" spans="1:8" ht="20.100000000000001" customHeight="1">
      <c r="A261" s="233" t="s">
        <v>12</v>
      </c>
      <c r="B261" s="254">
        <v>0</v>
      </c>
      <c r="C261" s="234" t="e">
        <f>+#REF!</f>
        <v>#REF!</v>
      </c>
      <c r="D261" s="234" t="e">
        <f>+#REF!</f>
        <v>#REF!</v>
      </c>
      <c r="E261" s="234" t="e">
        <f>+#REF!</f>
        <v>#REF!</v>
      </c>
      <c r="F261" s="234" t="e">
        <f>+#REF!</f>
        <v>#REF!</v>
      </c>
      <c r="G261" s="245" t="e">
        <f t="shared" si="9"/>
        <v>#REF!</v>
      </c>
      <c r="H261" s="235" t="e">
        <f>+#REF!</f>
        <v>#REF!</v>
      </c>
    </row>
    <row r="262" spans="1:8" ht="20.100000000000001" customHeight="1">
      <c r="A262" s="233" t="s">
        <v>13</v>
      </c>
      <c r="B262" s="254">
        <v>0</v>
      </c>
      <c r="C262" s="234" t="e">
        <f>+#REF!</f>
        <v>#REF!</v>
      </c>
      <c r="D262" s="234" t="e">
        <f>+#REF!</f>
        <v>#REF!</v>
      </c>
      <c r="E262" s="234" t="e">
        <f>+#REF!</f>
        <v>#REF!</v>
      </c>
      <c r="F262" s="234" t="e">
        <f>+#REF!</f>
        <v>#REF!</v>
      </c>
      <c r="G262" s="245" t="e">
        <f t="shared" si="9"/>
        <v>#REF!</v>
      </c>
      <c r="H262" s="235" t="e">
        <f>+#REF!</f>
        <v>#REF!</v>
      </c>
    </row>
    <row r="263" spans="1:8" ht="20.100000000000001" customHeight="1">
      <c r="A263" s="233" t="s">
        <v>14</v>
      </c>
      <c r="B263" s="254">
        <v>0</v>
      </c>
      <c r="C263" s="234" t="e">
        <f>+#REF!</f>
        <v>#REF!</v>
      </c>
      <c r="D263" s="234" t="e">
        <f>+#REF!</f>
        <v>#REF!</v>
      </c>
      <c r="E263" s="234" t="e">
        <f>+#REF!</f>
        <v>#REF!</v>
      </c>
      <c r="F263" s="234" t="e">
        <f>+#REF!</f>
        <v>#REF!</v>
      </c>
      <c r="G263" s="245" t="e">
        <f t="shared" si="9"/>
        <v>#REF!</v>
      </c>
      <c r="H263" s="235" t="e">
        <f>+#REF!</f>
        <v>#REF!</v>
      </c>
    </row>
    <row r="264" spans="1:8" ht="20.100000000000001" customHeight="1">
      <c r="A264" s="233" t="s">
        <v>15</v>
      </c>
      <c r="B264" s="254">
        <v>0</v>
      </c>
      <c r="C264" s="234" t="e">
        <f>+#REF!</f>
        <v>#REF!</v>
      </c>
      <c r="D264" s="234" t="e">
        <f>+#REF!</f>
        <v>#REF!</v>
      </c>
      <c r="E264" s="234" t="e">
        <f>+#REF!</f>
        <v>#REF!</v>
      </c>
      <c r="F264" s="234" t="e">
        <f>+#REF!</f>
        <v>#REF!</v>
      </c>
      <c r="G264" s="245" t="e">
        <f t="shared" si="9"/>
        <v>#REF!</v>
      </c>
      <c r="H264" s="235" t="e">
        <f>+#REF!</f>
        <v>#REF!</v>
      </c>
    </row>
    <row r="265" spans="1:8" ht="20.100000000000001" customHeight="1">
      <c r="A265" s="233" t="s">
        <v>16</v>
      </c>
      <c r="B265" s="254">
        <v>0</v>
      </c>
      <c r="C265" s="234" t="e">
        <f>+#REF!</f>
        <v>#REF!</v>
      </c>
      <c r="D265" s="234" t="e">
        <f>+#REF!</f>
        <v>#REF!</v>
      </c>
      <c r="E265" s="234" t="e">
        <f>+#REF!</f>
        <v>#REF!</v>
      </c>
      <c r="F265" s="234" t="e">
        <f>+#REF!</f>
        <v>#REF!</v>
      </c>
      <c r="G265" s="245" t="e">
        <f t="shared" si="9"/>
        <v>#REF!</v>
      </c>
      <c r="H265" s="235" t="e">
        <f>+#REF!</f>
        <v>#REF!</v>
      </c>
    </row>
    <row r="266" spans="1:8" ht="20.100000000000001" customHeight="1">
      <c r="A266" s="233" t="s">
        <v>17</v>
      </c>
      <c r="B266" s="254">
        <v>0</v>
      </c>
      <c r="C266" s="234" t="e">
        <f>+#REF!</f>
        <v>#REF!</v>
      </c>
      <c r="D266" s="234" t="e">
        <f>+#REF!</f>
        <v>#REF!</v>
      </c>
      <c r="E266" s="234" t="e">
        <f>+#REF!</f>
        <v>#REF!</v>
      </c>
      <c r="F266" s="234" t="e">
        <f>+#REF!</f>
        <v>#REF!</v>
      </c>
      <c r="G266" s="245" t="e">
        <f t="shared" si="9"/>
        <v>#REF!</v>
      </c>
      <c r="H266" s="235" t="e">
        <f>+#REF!</f>
        <v>#REF!</v>
      </c>
    </row>
    <row r="267" spans="1:8" ht="20.100000000000001" customHeight="1">
      <c r="A267" s="233" t="s">
        <v>18</v>
      </c>
      <c r="B267" s="254">
        <v>0</v>
      </c>
      <c r="C267" s="234" t="e">
        <f>+#REF!</f>
        <v>#REF!</v>
      </c>
      <c r="D267" s="234" t="e">
        <f>+#REF!</f>
        <v>#REF!</v>
      </c>
      <c r="E267" s="234" t="e">
        <f>+#REF!</f>
        <v>#REF!</v>
      </c>
      <c r="F267" s="234" t="e">
        <f>+#REF!</f>
        <v>#REF!</v>
      </c>
      <c r="G267" s="245" t="e">
        <f t="shared" si="9"/>
        <v>#REF!</v>
      </c>
      <c r="H267" s="235" t="e">
        <f>+#REF!</f>
        <v>#REF!</v>
      </c>
    </row>
    <row r="268" spans="1:8" ht="20.100000000000001" customHeight="1">
      <c r="A268" s="233" t="s">
        <v>19</v>
      </c>
      <c r="B268" s="254">
        <v>0</v>
      </c>
      <c r="C268" s="234" t="e">
        <f>+#REF!</f>
        <v>#REF!</v>
      </c>
      <c r="D268" s="234" t="e">
        <f>+#REF!</f>
        <v>#REF!</v>
      </c>
      <c r="E268" s="234" t="e">
        <f>+#REF!</f>
        <v>#REF!</v>
      </c>
      <c r="F268" s="234" t="e">
        <f>+#REF!</f>
        <v>#REF!</v>
      </c>
      <c r="G268" s="245" t="e">
        <f t="shared" si="9"/>
        <v>#REF!</v>
      </c>
      <c r="H268" s="235" t="e">
        <f>+#REF!</f>
        <v>#REF!</v>
      </c>
    </row>
    <row r="269" spans="1:8" ht="5.0999999999999996" customHeight="1" thickBot="1">
      <c r="A269" s="242"/>
      <c r="B269" s="251"/>
      <c r="C269" s="243"/>
      <c r="D269" s="243"/>
      <c r="E269" s="243"/>
      <c r="F269" s="243"/>
      <c r="G269" s="243"/>
      <c r="H269" s="244"/>
    </row>
    <row r="270" spans="1:8" ht="26.1" customHeight="1" thickBot="1">
      <c r="A270" s="236" t="s">
        <v>33</v>
      </c>
      <c r="B270" s="237">
        <f>SUM(B251:B268)</f>
        <v>5</v>
      </c>
      <c r="C270" s="237" t="e">
        <f>SUM(C251:C268)</f>
        <v>#REF!</v>
      </c>
      <c r="D270" s="237" t="e">
        <f>SUM(D251:D268)</f>
        <v>#REF!</v>
      </c>
      <c r="E270" s="237" t="e">
        <f>SUM(E251:E268)</f>
        <v>#REF!</v>
      </c>
      <c r="F270" s="237" t="e">
        <f>SUM(F251:F268)</f>
        <v>#REF!</v>
      </c>
      <c r="G270" s="237" t="e">
        <f>SUM(B270:F270)</f>
        <v>#REF!</v>
      </c>
      <c r="H270" s="238" t="e">
        <f>SUM(H251:H268)</f>
        <v>#REF!</v>
      </c>
    </row>
    <row r="271" spans="1:8" ht="18" customHeight="1">
      <c r="A271" s="240" t="s">
        <v>252</v>
      </c>
      <c r="B271" s="239"/>
    </row>
    <row r="272" spans="1:8" ht="21" customHeight="1">
      <c r="A272" s="240" t="s">
        <v>35</v>
      </c>
      <c r="B272" s="240"/>
    </row>
    <row r="273" spans="1:8" ht="18" customHeight="1">
      <c r="A273" s="239" t="s">
        <v>36</v>
      </c>
      <c r="B273" s="239"/>
    </row>
    <row r="274" spans="1:8" ht="24" customHeight="1">
      <c r="A274" s="554" t="s">
        <v>238</v>
      </c>
      <c r="B274" s="554"/>
      <c r="C274" s="554"/>
      <c r="D274" s="554"/>
      <c r="E274" s="554"/>
      <c r="F274" s="554"/>
      <c r="G274" s="554"/>
      <c r="H274" s="554"/>
    </row>
    <row r="275" spans="1:8" ht="24" customHeight="1">
      <c r="A275" s="554" t="s">
        <v>1</v>
      </c>
      <c r="B275" s="554"/>
      <c r="C275" s="554"/>
      <c r="D275" s="554"/>
      <c r="E275" s="554"/>
      <c r="F275" s="554"/>
      <c r="G275" s="554"/>
      <c r="H275" s="554"/>
    </row>
    <row r="276" spans="1:8" ht="24" customHeight="1">
      <c r="A276" s="554" t="str">
        <f>+A28</f>
        <v>Al 31 de marzo de 2026</v>
      </c>
      <c r="B276" s="554"/>
      <c r="C276" s="554"/>
      <c r="D276" s="554"/>
      <c r="E276" s="554"/>
      <c r="F276" s="554"/>
      <c r="G276" s="554"/>
      <c r="H276" s="554"/>
    </row>
    <row r="277" spans="1:8" ht="8.1" customHeight="1" thickBot="1"/>
    <row r="278" spans="1:8" ht="21" customHeight="1">
      <c r="A278" s="220"/>
      <c r="B278" s="253" t="s">
        <v>20</v>
      </c>
      <c r="C278" s="221" t="s">
        <v>22</v>
      </c>
      <c r="D278" s="221" t="s">
        <v>22</v>
      </c>
      <c r="E278" s="222" t="s">
        <v>25</v>
      </c>
      <c r="F278" s="222" t="s">
        <v>27</v>
      </c>
      <c r="G278" s="222" t="s">
        <v>22</v>
      </c>
      <c r="H278" s="223" t="s">
        <v>20</v>
      </c>
    </row>
    <row r="279" spans="1:8" ht="21" customHeight="1">
      <c r="A279" s="224"/>
      <c r="B279" s="249" t="s">
        <v>28</v>
      </c>
      <c r="C279" s="225" t="s">
        <v>23</v>
      </c>
      <c r="D279" s="225" t="s">
        <v>23</v>
      </c>
      <c r="E279" s="225" t="s">
        <v>23</v>
      </c>
      <c r="F279" s="225" t="s">
        <v>28</v>
      </c>
      <c r="G279" s="225" t="s">
        <v>30</v>
      </c>
      <c r="H279" s="226" t="s">
        <v>31</v>
      </c>
    </row>
    <row r="280" spans="1:8" ht="21" customHeight="1" thickBot="1">
      <c r="A280" s="227" t="s">
        <v>34</v>
      </c>
      <c r="B280" s="252" t="s">
        <v>251</v>
      </c>
      <c r="C280" s="228" t="s">
        <v>21</v>
      </c>
      <c r="D280" s="228" t="s">
        <v>24</v>
      </c>
      <c r="E280" s="228" t="s">
        <v>26</v>
      </c>
      <c r="F280" s="228" t="s">
        <v>29</v>
      </c>
      <c r="G280" s="228" t="s">
        <v>28</v>
      </c>
      <c r="H280" s="229" t="s">
        <v>32</v>
      </c>
    </row>
    <row r="281" spans="1:8" ht="6.9" customHeight="1">
      <c r="A281" s="230"/>
      <c r="B281" s="250"/>
      <c r="C281" s="231"/>
      <c r="D281" s="231"/>
      <c r="E281" s="231"/>
      <c r="F281" s="231"/>
      <c r="G281" s="231"/>
      <c r="H281" s="232"/>
    </row>
    <row r="282" spans="1:8" ht="20.100000000000001" customHeight="1">
      <c r="A282" s="233" t="s">
        <v>2</v>
      </c>
      <c r="B282" s="254">
        <v>5</v>
      </c>
      <c r="C282" s="234" t="e">
        <f>+#REF!</f>
        <v>#REF!</v>
      </c>
      <c r="D282" s="234" t="e">
        <f>+#REF!</f>
        <v>#REF!</v>
      </c>
      <c r="E282" s="234" t="e">
        <f>+#REF!</f>
        <v>#REF!</v>
      </c>
      <c r="F282" s="234" t="e">
        <f>+#REF!</f>
        <v>#REF!</v>
      </c>
      <c r="G282" s="245" t="e">
        <f>SUM(B282:F282)</f>
        <v>#REF!</v>
      </c>
      <c r="H282" s="235" t="e">
        <f>+#REF!</f>
        <v>#REF!</v>
      </c>
    </row>
    <row r="283" spans="1:8" ht="20.100000000000001" customHeight="1">
      <c r="A283" s="233" t="s">
        <v>3</v>
      </c>
      <c r="B283" s="254">
        <v>1</v>
      </c>
      <c r="C283" s="234" t="e">
        <f>+#REF!</f>
        <v>#REF!</v>
      </c>
      <c r="D283" s="234" t="e">
        <f>+#REF!</f>
        <v>#REF!</v>
      </c>
      <c r="E283" s="234" t="e">
        <f>+#REF!</f>
        <v>#REF!</v>
      </c>
      <c r="F283" s="234" t="e">
        <f>+#REF!</f>
        <v>#REF!</v>
      </c>
      <c r="G283" s="245" t="e">
        <f t="shared" ref="G283:G299" si="10">SUM(B283:F283)</f>
        <v>#REF!</v>
      </c>
      <c r="H283" s="235" t="e">
        <f>+#REF!</f>
        <v>#REF!</v>
      </c>
    </row>
    <row r="284" spans="1:8" ht="20.100000000000001" customHeight="1">
      <c r="A284" s="233" t="s">
        <v>4</v>
      </c>
      <c r="B284" s="254">
        <v>0</v>
      </c>
      <c r="C284" s="234" t="e">
        <f>+#REF!</f>
        <v>#REF!</v>
      </c>
      <c r="D284" s="234" t="e">
        <f>+#REF!</f>
        <v>#REF!</v>
      </c>
      <c r="E284" s="234" t="e">
        <f>+#REF!</f>
        <v>#REF!</v>
      </c>
      <c r="F284" s="234" t="e">
        <f>+#REF!</f>
        <v>#REF!</v>
      </c>
      <c r="G284" s="245" t="e">
        <f t="shared" si="10"/>
        <v>#REF!</v>
      </c>
      <c r="H284" s="235" t="e">
        <f>+#REF!</f>
        <v>#REF!</v>
      </c>
    </row>
    <row r="285" spans="1:8" ht="20.100000000000001" customHeight="1">
      <c r="A285" s="233" t="s">
        <v>5</v>
      </c>
      <c r="B285" s="254">
        <v>0</v>
      </c>
      <c r="C285" s="234" t="e">
        <f>+#REF!</f>
        <v>#REF!</v>
      </c>
      <c r="D285" s="234" t="e">
        <f>+#REF!</f>
        <v>#REF!</v>
      </c>
      <c r="E285" s="234" t="e">
        <f>+#REF!</f>
        <v>#REF!</v>
      </c>
      <c r="F285" s="234" t="e">
        <f>+#REF!</f>
        <v>#REF!</v>
      </c>
      <c r="G285" s="245" t="e">
        <f t="shared" si="10"/>
        <v>#REF!</v>
      </c>
      <c r="H285" s="235" t="e">
        <f>+#REF!</f>
        <v>#REF!</v>
      </c>
    </row>
    <row r="286" spans="1:8" ht="20.100000000000001" customHeight="1">
      <c r="A286" s="233" t="s">
        <v>6</v>
      </c>
      <c r="B286" s="254">
        <v>0</v>
      </c>
      <c r="C286" s="234" t="e">
        <f>+#REF!</f>
        <v>#REF!</v>
      </c>
      <c r="D286" s="234" t="e">
        <f>+#REF!</f>
        <v>#REF!</v>
      </c>
      <c r="E286" s="234" t="e">
        <f>+#REF!</f>
        <v>#REF!</v>
      </c>
      <c r="F286" s="234" t="e">
        <f>+#REF!</f>
        <v>#REF!</v>
      </c>
      <c r="G286" s="245" t="e">
        <f t="shared" si="10"/>
        <v>#REF!</v>
      </c>
      <c r="H286" s="235" t="e">
        <f>+#REF!</f>
        <v>#REF!</v>
      </c>
    </row>
    <row r="287" spans="1:8" ht="20.100000000000001" customHeight="1">
      <c r="A287" s="233" t="s">
        <v>7</v>
      </c>
      <c r="B287" s="254">
        <v>0</v>
      </c>
      <c r="C287" s="234" t="e">
        <f>+#REF!</f>
        <v>#REF!</v>
      </c>
      <c r="D287" s="234" t="e">
        <f>+#REF!</f>
        <v>#REF!</v>
      </c>
      <c r="E287" s="234" t="e">
        <f>+#REF!</f>
        <v>#REF!</v>
      </c>
      <c r="F287" s="234" t="e">
        <f>+#REF!</f>
        <v>#REF!</v>
      </c>
      <c r="G287" s="245" t="e">
        <f t="shared" si="10"/>
        <v>#REF!</v>
      </c>
      <c r="H287" s="235" t="e">
        <f>+#REF!</f>
        <v>#REF!</v>
      </c>
    </row>
    <row r="288" spans="1:8" ht="20.100000000000001" customHeight="1">
      <c r="A288" s="241" t="s">
        <v>8</v>
      </c>
      <c r="B288" s="255">
        <v>2</v>
      </c>
      <c r="C288" s="234" t="e">
        <f>+#REF!</f>
        <v>#REF!</v>
      </c>
      <c r="D288" s="234" t="e">
        <f>+#REF!</f>
        <v>#REF!</v>
      </c>
      <c r="E288" s="234" t="e">
        <f>+#REF!</f>
        <v>#REF!</v>
      </c>
      <c r="F288" s="234" t="e">
        <f>+#REF!</f>
        <v>#REF!</v>
      </c>
      <c r="G288" s="245" t="e">
        <f t="shared" si="10"/>
        <v>#REF!</v>
      </c>
      <c r="H288" s="235" t="e">
        <f>+#REF!</f>
        <v>#REF!</v>
      </c>
    </row>
    <row r="289" spans="1:8" ht="20.100000000000001" customHeight="1">
      <c r="A289" s="233" t="s">
        <v>9</v>
      </c>
      <c r="B289" s="254">
        <v>0</v>
      </c>
      <c r="C289" s="234" t="e">
        <f>+#REF!</f>
        <v>#REF!</v>
      </c>
      <c r="D289" s="234" t="e">
        <f>+#REF!</f>
        <v>#REF!</v>
      </c>
      <c r="E289" s="234" t="e">
        <f>+#REF!</f>
        <v>#REF!</v>
      </c>
      <c r="F289" s="234" t="e">
        <f>+#REF!</f>
        <v>#REF!</v>
      </c>
      <c r="G289" s="245" t="e">
        <f t="shared" si="10"/>
        <v>#REF!</v>
      </c>
      <c r="H289" s="235" t="e">
        <f>+#REF!</f>
        <v>#REF!</v>
      </c>
    </row>
    <row r="290" spans="1:8" ht="20.100000000000001" customHeight="1">
      <c r="A290" s="233" t="s">
        <v>10</v>
      </c>
      <c r="B290" s="254">
        <v>0</v>
      </c>
      <c r="C290" s="234" t="e">
        <f>+#REF!</f>
        <v>#REF!</v>
      </c>
      <c r="D290" s="234" t="e">
        <f>+#REF!</f>
        <v>#REF!</v>
      </c>
      <c r="E290" s="234" t="e">
        <f>+#REF!</f>
        <v>#REF!</v>
      </c>
      <c r="F290" s="234" t="e">
        <f>+#REF!</f>
        <v>#REF!</v>
      </c>
      <c r="G290" s="245" t="e">
        <f t="shared" si="10"/>
        <v>#REF!</v>
      </c>
      <c r="H290" s="235" t="e">
        <f>+#REF!</f>
        <v>#REF!</v>
      </c>
    </row>
    <row r="291" spans="1:8" ht="20.100000000000001" customHeight="1">
      <c r="A291" s="233" t="s">
        <v>11</v>
      </c>
      <c r="B291" s="254">
        <v>0</v>
      </c>
      <c r="C291" s="234" t="e">
        <f>+#REF!</f>
        <v>#REF!</v>
      </c>
      <c r="D291" s="234" t="e">
        <f>+#REF!</f>
        <v>#REF!</v>
      </c>
      <c r="E291" s="234" t="e">
        <f>+#REF!</f>
        <v>#REF!</v>
      </c>
      <c r="F291" s="234" t="e">
        <f>+#REF!</f>
        <v>#REF!</v>
      </c>
      <c r="G291" s="245" t="e">
        <f t="shared" si="10"/>
        <v>#REF!</v>
      </c>
      <c r="H291" s="235" t="e">
        <f>+#REF!</f>
        <v>#REF!</v>
      </c>
    </row>
    <row r="292" spans="1:8" ht="20.100000000000001" customHeight="1">
      <c r="A292" s="233" t="s">
        <v>12</v>
      </c>
      <c r="B292" s="254">
        <v>0</v>
      </c>
      <c r="C292" s="234" t="e">
        <f>+#REF!</f>
        <v>#REF!</v>
      </c>
      <c r="D292" s="234" t="e">
        <f>+#REF!</f>
        <v>#REF!</v>
      </c>
      <c r="E292" s="234" t="e">
        <f>+#REF!</f>
        <v>#REF!</v>
      </c>
      <c r="F292" s="234" t="e">
        <f>+#REF!</f>
        <v>#REF!</v>
      </c>
      <c r="G292" s="245" t="e">
        <f t="shared" si="10"/>
        <v>#REF!</v>
      </c>
      <c r="H292" s="235" t="e">
        <f>+#REF!</f>
        <v>#REF!</v>
      </c>
    </row>
    <row r="293" spans="1:8" ht="20.100000000000001" customHeight="1">
      <c r="A293" s="233" t="s">
        <v>13</v>
      </c>
      <c r="B293" s="254">
        <v>0</v>
      </c>
      <c r="C293" s="234" t="e">
        <f>+#REF!</f>
        <v>#REF!</v>
      </c>
      <c r="D293" s="234" t="e">
        <f>+#REF!</f>
        <v>#REF!</v>
      </c>
      <c r="E293" s="234" t="e">
        <f>+#REF!</f>
        <v>#REF!</v>
      </c>
      <c r="F293" s="234" t="e">
        <f>+#REF!</f>
        <v>#REF!</v>
      </c>
      <c r="G293" s="245" t="e">
        <f t="shared" si="10"/>
        <v>#REF!</v>
      </c>
      <c r="H293" s="235" t="e">
        <f>+#REF!</f>
        <v>#REF!</v>
      </c>
    </row>
    <row r="294" spans="1:8" ht="20.100000000000001" customHeight="1">
      <c r="A294" s="233" t="s">
        <v>14</v>
      </c>
      <c r="B294" s="254">
        <v>0</v>
      </c>
      <c r="C294" s="234" t="e">
        <f>+#REF!</f>
        <v>#REF!</v>
      </c>
      <c r="D294" s="234" t="e">
        <f>+#REF!</f>
        <v>#REF!</v>
      </c>
      <c r="E294" s="234" t="e">
        <f>+#REF!</f>
        <v>#REF!</v>
      </c>
      <c r="F294" s="234" t="e">
        <f>+#REF!</f>
        <v>#REF!</v>
      </c>
      <c r="G294" s="245" t="e">
        <f t="shared" si="10"/>
        <v>#REF!</v>
      </c>
      <c r="H294" s="235" t="e">
        <f>+#REF!</f>
        <v>#REF!</v>
      </c>
    </row>
    <row r="295" spans="1:8" ht="20.100000000000001" customHeight="1">
      <c r="A295" s="233" t="s">
        <v>15</v>
      </c>
      <c r="B295" s="254">
        <v>0</v>
      </c>
      <c r="C295" s="234" t="e">
        <f>+#REF!</f>
        <v>#REF!</v>
      </c>
      <c r="D295" s="234" t="e">
        <f>+#REF!</f>
        <v>#REF!</v>
      </c>
      <c r="E295" s="234" t="e">
        <f>+#REF!</f>
        <v>#REF!</v>
      </c>
      <c r="F295" s="234" t="e">
        <f>+#REF!</f>
        <v>#REF!</v>
      </c>
      <c r="G295" s="245" t="e">
        <f t="shared" si="10"/>
        <v>#REF!</v>
      </c>
      <c r="H295" s="235" t="e">
        <f>+#REF!</f>
        <v>#REF!</v>
      </c>
    </row>
    <row r="296" spans="1:8" ht="20.100000000000001" customHeight="1">
      <c r="A296" s="233" t="s">
        <v>16</v>
      </c>
      <c r="B296" s="254">
        <v>0</v>
      </c>
      <c r="C296" s="234" t="e">
        <f>+#REF!</f>
        <v>#REF!</v>
      </c>
      <c r="D296" s="234" t="e">
        <f>+#REF!</f>
        <v>#REF!</v>
      </c>
      <c r="E296" s="234" t="e">
        <f>+#REF!</f>
        <v>#REF!</v>
      </c>
      <c r="F296" s="234" t="e">
        <f>+#REF!</f>
        <v>#REF!</v>
      </c>
      <c r="G296" s="245" t="e">
        <f t="shared" si="10"/>
        <v>#REF!</v>
      </c>
      <c r="H296" s="235" t="e">
        <f>+#REF!</f>
        <v>#REF!</v>
      </c>
    </row>
    <row r="297" spans="1:8" ht="20.100000000000001" customHeight="1">
      <c r="A297" s="233" t="s">
        <v>17</v>
      </c>
      <c r="B297" s="254">
        <v>0</v>
      </c>
      <c r="C297" s="234" t="e">
        <f>+#REF!</f>
        <v>#REF!</v>
      </c>
      <c r="D297" s="234" t="e">
        <f>+#REF!</f>
        <v>#REF!</v>
      </c>
      <c r="E297" s="234" t="e">
        <f>+#REF!</f>
        <v>#REF!</v>
      </c>
      <c r="F297" s="234" t="e">
        <f>+#REF!</f>
        <v>#REF!</v>
      </c>
      <c r="G297" s="245" t="e">
        <f t="shared" si="10"/>
        <v>#REF!</v>
      </c>
      <c r="H297" s="235" t="e">
        <f>+#REF!</f>
        <v>#REF!</v>
      </c>
    </row>
    <row r="298" spans="1:8" ht="20.100000000000001" customHeight="1">
      <c r="A298" s="233" t="s">
        <v>18</v>
      </c>
      <c r="B298" s="254">
        <v>0</v>
      </c>
      <c r="C298" s="234" t="e">
        <f>+#REF!</f>
        <v>#REF!</v>
      </c>
      <c r="D298" s="234" t="e">
        <f>+#REF!</f>
        <v>#REF!</v>
      </c>
      <c r="E298" s="234" t="e">
        <f>+#REF!</f>
        <v>#REF!</v>
      </c>
      <c r="F298" s="234" t="e">
        <f>+#REF!</f>
        <v>#REF!</v>
      </c>
      <c r="G298" s="245" t="e">
        <f t="shared" si="10"/>
        <v>#REF!</v>
      </c>
      <c r="H298" s="235" t="e">
        <f>+#REF!</f>
        <v>#REF!</v>
      </c>
    </row>
    <row r="299" spans="1:8" ht="20.100000000000001" customHeight="1">
      <c r="A299" s="233" t="s">
        <v>19</v>
      </c>
      <c r="B299" s="254">
        <v>0</v>
      </c>
      <c r="C299" s="234" t="e">
        <f>+#REF!</f>
        <v>#REF!</v>
      </c>
      <c r="D299" s="234" t="e">
        <f>+#REF!</f>
        <v>#REF!</v>
      </c>
      <c r="E299" s="234" t="e">
        <f>+#REF!</f>
        <v>#REF!</v>
      </c>
      <c r="F299" s="234" t="e">
        <f>+#REF!</f>
        <v>#REF!</v>
      </c>
      <c r="G299" s="245" t="e">
        <f t="shared" si="10"/>
        <v>#REF!</v>
      </c>
      <c r="H299" s="235" t="e">
        <f>+#REF!</f>
        <v>#REF!</v>
      </c>
    </row>
    <row r="300" spans="1:8" ht="5.0999999999999996" customHeight="1" thickBot="1">
      <c r="A300" s="242"/>
      <c r="B300" s="251"/>
      <c r="C300" s="243"/>
      <c r="D300" s="243"/>
      <c r="E300" s="243"/>
      <c r="F300" s="243"/>
      <c r="G300" s="243"/>
      <c r="H300" s="244"/>
    </row>
    <row r="301" spans="1:8" ht="26.1" customHeight="1" thickBot="1">
      <c r="A301" s="236" t="s">
        <v>33</v>
      </c>
      <c r="B301" s="237">
        <f>SUM(B282:B299)</f>
        <v>8</v>
      </c>
      <c r="C301" s="237" t="e">
        <f>SUM(C282:C299)</f>
        <v>#REF!</v>
      </c>
      <c r="D301" s="237" t="e">
        <f>SUM(D282:D299)</f>
        <v>#REF!</v>
      </c>
      <c r="E301" s="237" t="e">
        <f>SUM(E282:E299)</f>
        <v>#REF!</v>
      </c>
      <c r="F301" s="237" t="e">
        <f>SUM(F282:F299)</f>
        <v>#REF!</v>
      </c>
      <c r="G301" s="237" t="e">
        <f>SUM(B301:F301)</f>
        <v>#REF!</v>
      </c>
      <c r="H301" s="238" t="e">
        <f>SUM(H282:H299)</f>
        <v>#REF!</v>
      </c>
    </row>
    <row r="302" spans="1:8" ht="18" customHeight="1">
      <c r="A302" s="240" t="s">
        <v>252</v>
      </c>
      <c r="B302" s="239"/>
    </row>
    <row r="303" spans="1:8" ht="21" customHeight="1">
      <c r="A303" s="240" t="s">
        <v>35</v>
      </c>
      <c r="B303" s="240"/>
    </row>
    <row r="304" spans="1:8" ht="18" customHeight="1">
      <c r="A304" s="239" t="s">
        <v>36</v>
      </c>
      <c r="B304" s="239"/>
    </row>
    <row r="305" spans="1:8" ht="24" customHeight="1">
      <c r="A305" s="553" t="s">
        <v>257</v>
      </c>
      <c r="B305" s="554"/>
      <c r="C305" s="554"/>
      <c r="D305" s="554"/>
      <c r="E305" s="554"/>
      <c r="F305" s="554"/>
      <c r="G305" s="554"/>
      <c r="H305" s="554"/>
    </row>
    <row r="306" spans="1:8" ht="24" customHeight="1">
      <c r="A306" s="554" t="s">
        <v>1</v>
      </c>
      <c r="B306" s="554"/>
      <c r="C306" s="554"/>
      <c r="D306" s="554"/>
      <c r="E306" s="554"/>
      <c r="F306" s="554"/>
      <c r="G306" s="554"/>
      <c r="H306" s="554"/>
    </row>
    <row r="307" spans="1:8" ht="24" customHeight="1">
      <c r="A307" s="554" t="str">
        <f>+A28</f>
        <v>Al 31 de marzo de 2026</v>
      </c>
      <c r="B307" s="554"/>
      <c r="C307" s="554"/>
      <c r="D307" s="554"/>
      <c r="E307" s="554"/>
      <c r="F307" s="554"/>
      <c r="G307" s="554"/>
      <c r="H307" s="554"/>
    </row>
    <row r="308" spans="1:8" ht="8.1" customHeight="1" thickBot="1"/>
    <row r="309" spans="1:8" ht="21" customHeight="1">
      <c r="A309" s="220"/>
      <c r="B309" s="253" t="s">
        <v>20</v>
      </c>
      <c r="C309" s="221" t="s">
        <v>22</v>
      </c>
      <c r="D309" s="221" t="s">
        <v>22</v>
      </c>
      <c r="E309" s="222" t="s">
        <v>25</v>
      </c>
      <c r="F309" s="222" t="s">
        <v>27</v>
      </c>
      <c r="G309" s="222" t="s">
        <v>22</v>
      </c>
      <c r="H309" s="223" t="s">
        <v>20</v>
      </c>
    </row>
    <row r="310" spans="1:8" ht="21" customHeight="1">
      <c r="A310" s="224"/>
      <c r="B310" s="249" t="s">
        <v>28</v>
      </c>
      <c r="C310" s="225" t="s">
        <v>23</v>
      </c>
      <c r="D310" s="225" t="s">
        <v>23</v>
      </c>
      <c r="E310" s="225" t="s">
        <v>23</v>
      </c>
      <c r="F310" s="225" t="s">
        <v>28</v>
      </c>
      <c r="G310" s="225" t="s">
        <v>30</v>
      </c>
      <c r="H310" s="226" t="s">
        <v>31</v>
      </c>
    </row>
    <row r="311" spans="1:8" ht="21" customHeight="1" thickBot="1">
      <c r="A311" s="227" t="s">
        <v>34</v>
      </c>
      <c r="B311" s="252" t="s">
        <v>251</v>
      </c>
      <c r="C311" s="228" t="s">
        <v>21</v>
      </c>
      <c r="D311" s="228" t="s">
        <v>24</v>
      </c>
      <c r="E311" s="228" t="s">
        <v>26</v>
      </c>
      <c r="F311" s="228" t="s">
        <v>29</v>
      </c>
      <c r="G311" s="228" t="s">
        <v>28</v>
      </c>
      <c r="H311" s="229" t="s">
        <v>32</v>
      </c>
    </row>
    <row r="312" spans="1:8" ht="6.9" customHeight="1">
      <c r="A312" s="230"/>
      <c r="B312" s="250"/>
      <c r="C312" s="231"/>
      <c r="D312" s="231"/>
      <c r="E312" s="231"/>
      <c r="F312" s="231"/>
      <c r="G312" s="231"/>
      <c r="H312" s="232"/>
    </row>
    <row r="313" spans="1:8" ht="18.899999999999999" customHeight="1">
      <c r="A313" s="233" t="s">
        <v>2</v>
      </c>
      <c r="B313" s="254">
        <v>2</v>
      </c>
      <c r="C313" s="234" t="e">
        <f>+#REF!</f>
        <v>#REF!</v>
      </c>
      <c r="D313" s="234" t="e">
        <f>+#REF!</f>
        <v>#REF!</v>
      </c>
      <c r="E313" s="234" t="e">
        <f>+#REF!</f>
        <v>#REF!</v>
      </c>
      <c r="F313" s="234" t="e">
        <f>+#REF!</f>
        <v>#REF!</v>
      </c>
      <c r="G313" s="245" t="e">
        <f>SUM(B313:F313)</f>
        <v>#REF!</v>
      </c>
      <c r="H313" s="235" t="e">
        <f>+#REF!+#REF!+#REF!+#REF!</f>
        <v>#REF!</v>
      </c>
    </row>
    <row r="314" spans="1:8" ht="18.899999999999999" customHeight="1">
      <c r="A314" s="233" t="s">
        <v>3</v>
      </c>
      <c r="B314" s="254">
        <v>0</v>
      </c>
      <c r="C314" s="234" t="e">
        <f>+#REF!</f>
        <v>#REF!</v>
      </c>
      <c r="D314" s="234" t="e">
        <f>+#REF!</f>
        <v>#REF!</v>
      </c>
      <c r="E314" s="234" t="e">
        <f>+#REF!</f>
        <v>#REF!</v>
      </c>
      <c r="F314" s="234" t="e">
        <f>+#REF!</f>
        <v>#REF!</v>
      </c>
      <c r="G314" s="245" t="e">
        <f t="shared" ref="G314:G330" si="11">SUM(B314:F314)</f>
        <v>#REF!</v>
      </c>
      <c r="H314" s="235" t="e">
        <f>+#REF!+#REF!+#REF!+#REF!</f>
        <v>#REF!</v>
      </c>
    </row>
    <row r="315" spans="1:8" ht="18.899999999999999" customHeight="1">
      <c r="A315" s="233" t="s">
        <v>4</v>
      </c>
      <c r="B315" s="254">
        <v>0</v>
      </c>
      <c r="C315" s="234" t="e">
        <f>+#REF!</f>
        <v>#REF!</v>
      </c>
      <c r="D315" s="234" t="e">
        <f>+#REF!</f>
        <v>#REF!</v>
      </c>
      <c r="E315" s="234" t="e">
        <f>+#REF!</f>
        <v>#REF!</v>
      </c>
      <c r="F315" s="234" t="e">
        <f>+#REF!</f>
        <v>#REF!</v>
      </c>
      <c r="G315" s="245" t="e">
        <f t="shared" si="11"/>
        <v>#REF!</v>
      </c>
      <c r="H315" s="235" t="e">
        <f>+#REF!+#REF!+#REF!+#REF!</f>
        <v>#REF!</v>
      </c>
    </row>
    <row r="316" spans="1:8" ht="18.899999999999999" customHeight="1">
      <c r="A316" s="233" t="s">
        <v>5</v>
      </c>
      <c r="B316" s="254">
        <v>0</v>
      </c>
      <c r="C316" s="234" t="e">
        <f>+#REF!</f>
        <v>#REF!</v>
      </c>
      <c r="D316" s="234" t="e">
        <f>+#REF!</f>
        <v>#REF!</v>
      </c>
      <c r="E316" s="234" t="e">
        <f>+#REF!</f>
        <v>#REF!</v>
      </c>
      <c r="F316" s="234" t="e">
        <f>+#REF!</f>
        <v>#REF!</v>
      </c>
      <c r="G316" s="245" t="e">
        <f t="shared" si="11"/>
        <v>#REF!</v>
      </c>
      <c r="H316" s="235" t="e">
        <f>+#REF!+#REF!+#REF!+#REF!</f>
        <v>#REF!</v>
      </c>
    </row>
    <row r="317" spans="1:8" ht="18.899999999999999" customHeight="1">
      <c r="A317" s="233" t="s">
        <v>6</v>
      </c>
      <c r="B317" s="254">
        <v>0</v>
      </c>
      <c r="C317" s="234" t="e">
        <f>+#REF!</f>
        <v>#REF!</v>
      </c>
      <c r="D317" s="234" t="e">
        <f>+#REF!</f>
        <v>#REF!</v>
      </c>
      <c r="E317" s="234" t="e">
        <f>+#REF!</f>
        <v>#REF!</v>
      </c>
      <c r="F317" s="234" t="e">
        <f>+#REF!</f>
        <v>#REF!</v>
      </c>
      <c r="G317" s="245" t="e">
        <f t="shared" si="11"/>
        <v>#REF!</v>
      </c>
      <c r="H317" s="235" t="e">
        <f>+#REF!+#REF!+#REF!+#REF!</f>
        <v>#REF!</v>
      </c>
    </row>
    <row r="318" spans="1:8" ht="18.899999999999999" customHeight="1">
      <c r="A318" s="233" t="s">
        <v>7</v>
      </c>
      <c r="B318" s="254">
        <v>0</v>
      </c>
      <c r="C318" s="234" t="e">
        <f>+#REF!</f>
        <v>#REF!</v>
      </c>
      <c r="D318" s="234" t="e">
        <f>+#REF!</f>
        <v>#REF!</v>
      </c>
      <c r="E318" s="234" t="e">
        <f>+#REF!</f>
        <v>#REF!</v>
      </c>
      <c r="F318" s="234" t="e">
        <f>+#REF!</f>
        <v>#REF!</v>
      </c>
      <c r="G318" s="245" t="e">
        <f t="shared" si="11"/>
        <v>#REF!</v>
      </c>
      <c r="H318" s="235" t="e">
        <f>+#REF!+#REF!+#REF!+#REF!</f>
        <v>#REF!</v>
      </c>
    </row>
    <row r="319" spans="1:8" ht="18.899999999999999" customHeight="1">
      <c r="A319" s="241" t="s">
        <v>8</v>
      </c>
      <c r="B319" s="255">
        <v>0</v>
      </c>
      <c r="C319" s="234" t="e">
        <f>+#REF!</f>
        <v>#REF!</v>
      </c>
      <c r="D319" s="234" t="e">
        <f>+#REF!</f>
        <v>#REF!</v>
      </c>
      <c r="E319" s="234" t="e">
        <f>+#REF!</f>
        <v>#REF!</v>
      </c>
      <c r="F319" s="234" t="e">
        <f>+#REF!</f>
        <v>#REF!</v>
      </c>
      <c r="G319" s="245" t="e">
        <f t="shared" si="11"/>
        <v>#REF!</v>
      </c>
      <c r="H319" s="235" t="e">
        <f>+#REF!+#REF!+#REF!+#REF!</f>
        <v>#REF!</v>
      </c>
    </row>
    <row r="320" spans="1:8" ht="18.899999999999999" customHeight="1">
      <c r="A320" s="233" t="s">
        <v>9</v>
      </c>
      <c r="B320" s="254">
        <v>0</v>
      </c>
      <c r="C320" s="234" t="e">
        <f>+#REF!</f>
        <v>#REF!</v>
      </c>
      <c r="D320" s="234" t="e">
        <f>+#REF!</f>
        <v>#REF!</v>
      </c>
      <c r="E320" s="234" t="e">
        <f>+#REF!</f>
        <v>#REF!</v>
      </c>
      <c r="F320" s="234" t="e">
        <f>+#REF!</f>
        <v>#REF!</v>
      </c>
      <c r="G320" s="245" t="e">
        <f t="shared" si="11"/>
        <v>#REF!</v>
      </c>
      <c r="H320" s="235" t="e">
        <f>+#REF!+#REF!+#REF!+#REF!</f>
        <v>#REF!</v>
      </c>
    </row>
    <row r="321" spans="1:8" ht="18.899999999999999" customHeight="1">
      <c r="A321" s="233" t="s">
        <v>10</v>
      </c>
      <c r="B321" s="254">
        <v>0</v>
      </c>
      <c r="C321" s="234" t="e">
        <f>+#REF!</f>
        <v>#REF!</v>
      </c>
      <c r="D321" s="234" t="e">
        <f>+#REF!</f>
        <v>#REF!</v>
      </c>
      <c r="E321" s="234" t="e">
        <f>+#REF!</f>
        <v>#REF!</v>
      </c>
      <c r="F321" s="234" t="e">
        <f>+#REF!</f>
        <v>#REF!</v>
      </c>
      <c r="G321" s="245" t="e">
        <f t="shared" si="11"/>
        <v>#REF!</v>
      </c>
      <c r="H321" s="235" t="e">
        <f>+#REF!+#REF!+#REF!+#REF!</f>
        <v>#REF!</v>
      </c>
    </row>
    <row r="322" spans="1:8" ht="18.899999999999999" customHeight="1">
      <c r="A322" s="233" t="s">
        <v>11</v>
      </c>
      <c r="B322" s="254">
        <v>0</v>
      </c>
      <c r="C322" s="234" t="e">
        <f>+#REF!</f>
        <v>#REF!</v>
      </c>
      <c r="D322" s="234" t="e">
        <f>+#REF!</f>
        <v>#REF!</v>
      </c>
      <c r="E322" s="234" t="e">
        <f>+#REF!</f>
        <v>#REF!</v>
      </c>
      <c r="F322" s="234" t="e">
        <f>+#REF!</f>
        <v>#REF!</v>
      </c>
      <c r="G322" s="245" t="e">
        <f t="shared" si="11"/>
        <v>#REF!</v>
      </c>
      <c r="H322" s="235" t="e">
        <f>+#REF!+#REF!+#REF!</f>
        <v>#REF!</v>
      </c>
    </row>
    <row r="323" spans="1:8" ht="18.899999999999999" customHeight="1">
      <c r="A323" s="233" t="s">
        <v>12</v>
      </c>
      <c r="B323" s="254">
        <v>0</v>
      </c>
      <c r="C323" s="234" t="e">
        <f>+#REF!</f>
        <v>#REF!</v>
      </c>
      <c r="D323" s="234" t="e">
        <f>+#REF!</f>
        <v>#REF!</v>
      </c>
      <c r="E323" s="234" t="e">
        <f>+#REF!</f>
        <v>#REF!</v>
      </c>
      <c r="F323" s="234" t="e">
        <f>+#REF!</f>
        <v>#REF!</v>
      </c>
      <c r="G323" s="245" t="e">
        <f t="shared" si="11"/>
        <v>#REF!</v>
      </c>
      <c r="H323" s="235" t="e">
        <f>+#REF!+#REF!+#REF!+#REF!</f>
        <v>#REF!</v>
      </c>
    </row>
    <row r="324" spans="1:8" ht="18.899999999999999" customHeight="1">
      <c r="A324" s="233" t="s">
        <v>13</v>
      </c>
      <c r="B324" s="254">
        <v>0</v>
      </c>
      <c r="C324" s="234" t="e">
        <f>+#REF!</f>
        <v>#REF!</v>
      </c>
      <c r="D324" s="234" t="e">
        <f>+#REF!</f>
        <v>#REF!</v>
      </c>
      <c r="E324" s="234" t="e">
        <f>+#REF!</f>
        <v>#REF!</v>
      </c>
      <c r="F324" s="234" t="e">
        <f>+#REF!</f>
        <v>#REF!</v>
      </c>
      <c r="G324" s="245" t="e">
        <f t="shared" si="11"/>
        <v>#REF!</v>
      </c>
      <c r="H324" s="235" t="e">
        <f>+#REF!+#REF!+#REF!+#REF!</f>
        <v>#REF!</v>
      </c>
    </row>
    <row r="325" spans="1:8" ht="18.899999999999999" customHeight="1">
      <c r="A325" s="233" t="s">
        <v>14</v>
      </c>
      <c r="B325" s="254">
        <v>0</v>
      </c>
      <c r="C325" s="234" t="e">
        <f>+#REF!</f>
        <v>#REF!</v>
      </c>
      <c r="D325" s="234" t="e">
        <f>+#REF!</f>
        <v>#REF!</v>
      </c>
      <c r="E325" s="234" t="e">
        <f>+#REF!</f>
        <v>#REF!</v>
      </c>
      <c r="F325" s="234" t="e">
        <f>+#REF!</f>
        <v>#REF!</v>
      </c>
      <c r="G325" s="245" t="e">
        <f t="shared" si="11"/>
        <v>#REF!</v>
      </c>
      <c r="H325" s="235" t="e">
        <f>+#REF!+#REF!+#REF!+#REF!</f>
        <v>#REF!</v>
      </c>
    </row>
    <row r="326" spans="1:8" ht="18.899999999999999" customHeight="1">
      <c r="A326" s="233" t="s">
        <v>15</v>
      </c>
      <c r="B326" s="254">
        <v>0</v>
      </c>
      <c r="C326" s="234" t="e">
        <f>+#REF!</f>
        <v>#REF!</v>
      </c>
      <c r="D326" s="234" t="e">
        <f>+#REF!</f>
        <v>#REF!</v>
      </c>
      <c r="E326" s="234" t="e">
        <f>+#REF!</f>
        <v>#REF!</v>
      </c>
      <c r="F326" s="234" t="e">
        <f>+#REF!</f>
        <v>#REF!</v>
      </c>
      <c r="G326" s="245" t="e">
        <f t="shared" si="11"/>
        <v>#REF!</v>
      </c>
      <c r="H326" s="235" t="e">
        <f>+#REF!+#REF!+#REF!+#REF!</f>
        <v>#REF!</v>
      </c>
    </row>
    <row r="327" spans="1:8" ht="18.899999999999999" customHeight="1">
      <c r="A327" s="233" t="s">
        <v>16</v>
      </c>
      <c r="B327" s="254">
        <v>0</v>
      </c>
      <c r="C327" s="234" t="e">
        <f>+#REF!</f>
        <v>#REF!</v>
      </c>
      <c r="D327" s="234" t="e">
        <f>+#REF!</f>
        <v>#REF!</v>
      </c>
      <c r="E327" s="234" t="e">
        <f>+#REF!</f>
        <v>#REF!</v>
      </c>
      <c r="F327" s="234" t="e">
        <f>+#REF!</f>
        <v>#REF!</v>
      </c>
      <c r="G327" s="245" t="e">
        <f t="shared" si="11"/>
        <v>#REF!</v>
      </c>
      <c r="H327" s="235" t="e">
        <f>+#REF!+#REF!+#REF!+#REF!</f>
        <v>#REF!</v>
      </c>
    </row>
    <row r="328" spans="1:8" ht="18.899999999999999" customHeight="1">
      <c r="A328" s="233" t="s">
        <v>17</v>
      </c>
      <c r="B328" s="254">
        <v>0</v>
      </c>
      <c r="C328" s="234" t="e">
        <f>+#REF!</f>
        <v>#REF!</v>
      </c>
      <c r="D328" s="234" t="e">
        <f>+#REF!</f>
        <v>#REF!</v>
      </c>
      <c r="E328" s="234" t="e">
        <f>+#REF!</f>
        <v>#REF!</v>
      </c>
      <c r="F328" s="234" t="e">
        <f>+#REF!</f>
        <v>#REF!</v>
      </c>
      <c r="G328" s="245" t="e">
        <f t="shared" si="11"/>
        <v>#REF!</v>
      </c>
      <c r="H328" s="235" t="e">
        <f>+#REF!+#REF!+#REF!+#REF!</f>
        <v>#REF!</v>
      </c>
    </row>
    <row r="329" spans="1:8" ht="18.899999999999999" customHeight="1">
      <c r="A329" s="233" t="s">
        <v>18</v>
      </c>
      <c r="B329" s="254">
        <v>0</v>
      </c>
      <c r="C329" s="234" t="e">
        <f>+#REF!</f>
        <v>#REF!</v>
      </c>
      <c r="D329" s="234" t="e">
        <f>+#REF!</f>
        <v>#REF!</v>
      </c>
      <c r="E329" s="234" t="e">
        <f>+#REF!</f>
        <v>#REF!</v>
      </c>
      <c r="F329" s="234" t="e">
        <f>+#REF!</f>
        <v>#REF!</v>
      </c>
      <c r="G329" s="245" t="e">
        <f t="shared" si="11"/>
        <v>#REF!</v>
      </c>
      <c r="H329" s="235" t="e">
        <f>+#REF!+#REF!+#REF!+#REF!</f>
        <v>#REF!</v>
      </c>
    </row>
    <row r="330" spans="1:8" ht="18.899999999999999" customHeight="1">
      <c r="A330" s="233" t="s">
        <v>19</v>
      </c>
      <c r="B330" s="254">
        <v>0</v>
      </c>
      <c r="C330" s="234" t="e">
        <f>+#REF!</f>
        <v>#REF!</v>
      </c>
      <c r="D330" s="234" t="e">
        <f>+#REF!</f>
        <v>#REF!</v>
      </c>
      <c r="E330" s="234" t="e">
        <f>+#REF!</f>
        <v>#REF!</v>
      </c>
      <c r="F330" s="234" t="e">
        <f>+#REF!</f>
        <v>#REF!</v>
      </c>
      <c r="G330" s="245" t="e">
        <f t="shared" si="11"/>
        <v>#REF!</v>
      </c>
      <c r="H330" s="235" t="e">
        <f>+#REF!+#REF!+#REF!+#REF!</f>
        <v>#REF!</v>
      </c>
    </row>
    <row r="331" spans="1:8" ht="5.0999999999999996" customHeight="1" thickBot="1">
      <c r="A331" s="242"/>
      <c r="B331" s="251"/>
      <c r="C331" s="243"/>
      <c r="D331" s="243"/>
      <c r="E331" s="243"/>
      <c r="F331" s="234" t="e">
        <f>+#REF!</f>
        <v>#REF!</v>
      </c>
      <c r="G331" s="243"/>
      <c r="H331" s="244"/>
    </row>
    <row r="332" spans="1:8" ht="26.1" customHeight="1" thickBot="1">
      <c r="A332" s="236" t="s">
        <v>33</v>
      </c>
      <c r="B332" s="237">
        <f>SUM(B313:B330)</f>
        <v>2</v>
      </c>
      <c r="C332" s="237" t="e">
        <f>SUM(C313:C330)</f>
        <v>#REF!</v>
      </c>
      <c r="D332" s="237" t="e">
        <f>SUM(D313:D330)</f>
        <v>#REF!</v>
      </c>
      <c r="E332" s="237" t="e">
        <f>SUM(E313:E330)</f>
        <v>#REF!</v>
      </c>
      <c r="F332" s="237" t="e">
        <f>SUM(F313:F330)</f>
        <v>#REF!</v>
      </c>
      <c r="G332" s="237" t="e">
        <f>SUM(B332:F332)</f>
        <v>#REF!</v>
      </c>
      <c r="H332" s="238" t="e">
        <f>SUM(H313:H330)</f>
        <v>#REF!</v>
      </c>
    </row>
    <row r="333" spans="1:8" ht="18" customHeight="1">
      <c r="A333" s="240" t="s">
        <v>252</v>
      </c>
      <c r="B333" s="239"/>
    </row>
    <row r="334" spans="1:8" ht="18" customHeight="1">
      <c r="A334" s="240" t="s">
        <v>35</v>
      </c>
      <c r="B334" s="240"/>
    </row>
    <row r="335" spans="1:8" ht="15" customHeight="1">
      <c r="A335" s="239" t="s">
        <v>36</v>
      </c>
      <c r="B335" s="239"/>
    </row>
    <row r="336" spans="1:8" ht="20.399999999999999">
      <c r="A336" s="553" t="s">
        <v>260</v>
      </c>
      <c r="B336" s="554"/>
      <c r="C336" s="554"/>
      <c r="D336" s="554"/>
      <c r="E336" s="554"/>
      <c r="F336" s="554"/>
      <c r="G336" s="554"/>
      <c r="H336" s="554"/>
    </row>
    <row r="337" spans="1:8" ht="20.399999999999999">
      <c r="A337" s="554" t="s">
        <v>1</v>
      </c>
      <c r="B337" s="554"/>
      <c r="C337" s="554"/>
      <c r="D337" s="554"/>
      <c r="E337" s="554"/>
      <c r="F337" s="554"/>
      <c r="G337" s="554"/>
      <c r="H337" s="554"/>
    </row>
    <row r="338" spans="1:8" ht="20.399999999999999">
      <c r="A338" s="554" t="str">
        <f>+A59</f>
        <v>Al 31 de marzo de 2026</v>
      </c>
      <c r="B338" s="554"/>
      <c r="C338" s="554"/>
      <c r="D338" s="554"/>
      <c r="E338" s="554"/>
      <c r="F338" s="554"/>
      <c r="G338" s="554"/>
      <c r="H338" s="554"/>
    </row>
    <row r="339" spans="1:8" ht="13.8" thickBot="1"/>
    <row r="340" spans="1:8" ht="18.600000000000001">
      <c r="A340" s="220"/>
      <c r="B340" s="253" t="s">
        <v>20</v>
      </c>
      <c r="C340" s="221" t="s">
        <v>22</v>
      </c>
      <c r="D340" s="221" t="s">
        <v>22</v>
      </c>
      <c r="E340" s="222" t="s">
        <v>25</v>
      </c>
      <c r="F340" s="222" t="s">
        <v>27</v>
      </c>
      <c r="G340" s="222" t="s">
        <v>22</v>
      </c>
      <c r="H340" s="223" t="s">
        <v>20</v>
      </c>
    </row>
    <row r="341" spans="1:8" ht="18.600000000000001">
      <c r="A341" s="224"/>
      <c r="B341" s="249" t="s">
        <v>28</v>
      </c>
      <c r="C341" s="225" t="s">
        <v>23</v>
      </c>
      <c r="D341" s="225" t="s">
        <v>23</v>
      </c>
      <c r="E341" s="225" t="s">
        <v>23</v>
      </c>
      <c r="F341" s="225" t="s">
        <v>28</v>
      </c>
      <c r="G341" s="225" t="s">
        <v>30</v>
      </c>
      <c r="H341" s="226" t="s">
        <v>31</v>
      </c>
    </row>
    <row r="342" spans="1:8" ht="19.2" thickBot="1">
      <c r="A342" s="227" t="s">
        <v>34</v>
      </c>
      <c r="B342" s="252" t="s">
        <v>251</v>
      </c>
      <c r="C342" s="228" t="s">
        <v>21</v>
      </c>
      <c r="D342" s="228" t="s">
        <v>24</v>
      </c>
      <c r="E342" s="228" t="s">
        <v>26</v>
      </c>
      <c r="F342" s="228" t="s">
        <v>29</v>
      </c>
      <c r="G342" s="228" t="s">
        <v>28</v>
      </c>
      <c r="H342" s="229" t="s">
        <v>32</v>
      </c>
    </row>
    <row r="343" spans="1:8">
      <c r="A343" s="230"/>
      <c r="B343" s="250"/>
      <c r="C343" s="231"/>
      <c r="D343" s="231"/>
      <c r="E343" s="231"/>
      <c r="F343" s="231"/>
      <c r="G343" s="231"/>
      <c r="H343" s="232"/>
    </row>
    <row r="344" spans="1:8" ht="15.6">
      <c r="A344" s="233" t="s">
        <v>2</v>
      </c>
      <c r="B344" s="254">
        <v>2</v>
      </c>
      <c r="C344" s="234" t="e">
        <f>#REF!</f>
        <v>#REF!</v>
      </c>
      <c r="D344" s="234" t="e">
        <f>#REF!</f>
        <v>#REF!</v>
      </c>
      <c r="E344" s="234" t="e">
        <f>#REF!</f>
        <v>#REF!</v>
      </c>
      <c r="F344" s="234" t="e">
        <f>#REF!</f>
        <v>#REF!</v>
      </c>
      <c r="G344" s="245" t="e">
        <f>SUM(B344:F344)</f>
        <v>#REF!</v>
      </c>
      <c r="H344" s="235" t="e">
        <f>+#REF!+#REF!+#REF!+#REF!</f>
        <v>#REF!</v>
      </c>
    </row>
    <row r="345" spans="1:8" ht="15.6">
      <c r="A345" s="233" t="s">
        <v>3</v>
      </c>
      <c r="B345" s="254">
        <v>1</v>
      </c>
      <c r="C345" s="234" t="e">
        <f>#REF!</f>
        <v>#REF!</v>
      </c>
      <c r="D345" s="234" t="e">
        <f>#REF!</f>
        <v>#REF!</v>
      </c>
      <c r="E345" s="234" t="e">
        <f>#REF!</f>
        <v>#REF!</v>
      </c>
      <c r="F345" s="234" t="e">
        <f>#REF!</f>
        <v>#REF!</v>
      </c>
      <c r="G345" s="245" t="e">
        <f t="shared" ref="G345:G361" si="12">SUM(B345:F345)</f>
        <v>#REF!</v>
      </c>
      <c r="H345" s="235" t="e">
        <f>+#REF!+#REF!+#REF!+#REF!</f>
        <v>#REF!</v>
      </c>
    </row>
    <row r="346" spans="1:8" ht="15.6">
      <c r="A346" s="233" t="s">
        <v>4</v>
      </c>
      <c r="B346" s="254">
        <v>0</v>
      </c>
      <c r="C346" s="234" t="e">
        <f>#REF!</f>
        <v>#REF!</v>
      </c>
      <c r="D346" s="234" t="e">
        <f>#REF!</f>
        <v>#REF!</v>
      </c>
      <c r="E346" s="234" t="e">
        <f>#REF!</f>
        <v>#REF!</v>
      </c>
      <c r="F346" s="234" t="e">
        <f>#REF!</f>
        <v>#REF!</v>
      </c>
      <c r="G346" s="245" t="e">
        <f t="shared" si="12"/>
        <v>#REF!</v>
      </c>
      <c r="H346" s="235" t="e">
        <f>+#REF!+#REF!+#REF!+#REF!</f>
        <v>#REF!</v>
      </c>
    </row>
    <row r="347" spans="1:8" ht="15.6">
      <c r="A347" s="233" t="s">
        <v>5</v>
      </c>
      <c r="B347" s="254">
        <v>0</v>
      </c>
      <c r="C347" s="234" t="e">
        <f>#REF!</f>
        <v>#REF!</v>
      </c>
      <c r="D347" s="234" t="e">
        <f>#REF!</f>
        <v>#REF!</v>
      </c>
      <c r="E347" s="234" t="e">
        <f>#REF!</f>
        <v>#REF!</v>
      </c>
      <c r="F347" s="234" t="e">
        <f>#REF!</f>
        <v>#REF!</v>
      </c>
      <c r="G347" s="245" t="e">
        <f t="shared" si="12"/>
        <v>#REF!</v>
      </c>
      <c r="H347" s="235" t="e">
        <f>#REF!+#REF!+#REF!+#REF!</f>
        <v>#REF!</v>
      </c>
    </row>
    <row r="348" spans="1:8" ht="15.6">
      <c r="A348" s="233" t="s">
        <v>6</v>
      </c>
      <c r="B348" s="254">
        <v>0</v>
      </c>
      <c r="C348" s="234" t="e">
        <f>#REF!</f>
        <v>#REF!</v>
      </c>
      <c r="D348" s="234" t="e">
        <f>#REF!</f>
        <v>#REF!</v>
      </c>
      <c r="E348" s="234" t="e">
        <f>#REF!</f>
        <v>#REF!</v>
      </c>
      <c r="F348" s="234" t="e">
        <f>#REF!</f>
        <v>#REF!</v>
      </c>
      <c r="G348" s="245" t="e">
        <f t="shared" si="12"/>
        <v>#REF!</v>
      </c>
      <c r="H348" s="235" t="e">
        <f>+#REF!+#REF!+#REF!+#REF!</f>
        <v>#REF!</v>
      </c>
    </row>
    <row r="349" spans="1:8" ht="15.6">
      <c r="A349" s="233" t="s">
        <v>7</v>
      </c>
      <c r="B349" s="254">
        <v>0</v>
      </c>
      <c r="C349" s="234" t="e">
        <f>#REF!</f>
        <v>#REF!</v>
      </c>
      <c r="D349" s="234" t="e">
        <f>#REF!</f>
        <v>#REF!</v>
      </c>
      <c r="E349" s="234" t="e">
        <f>#REF!</f>
        <v>#REF!</v>
      </c>
      <c r="F349" s="234" t="e">
        <f>#REF!</f>
        <v>#REF!</v>
      </c>
      <c r="G349" s="245" t="e">
        <f t="shared" si="12"/>
        <v>#REF!</v>
      </c>
      <c r="H349" s="235" t="e">
        <f>+#REF!+#REF!+#REF!+#REF!</f>
        <v>#REF!</v>
      </c>
    </row>
    <row r="350" spans="1:8" ht="15.6">
      <c r="A350" s="241" t="s">
        <v>8</v>
      </c>
      <c r="B350" s="255">
        <v>0</v>
      </c>
      <c r="C350" s="234" t="e">
        <f>#REF!</f>
        <v>#REF!</v>
      </c>
      <c r="D350" s="234" t="e">
        <f>#REF!</f>
        <v>#REF!</v>
      </c>
      <c r="E350" s="234" t="e">
        <f>#REF!</f>
        <v>#REF!</v>
      </c>
      <c r="F350" s="234" t="e">
        <f>#REF!</f>
        <v>#REF!</v>
      </c>
      <c r="G350" s="245" t="e">
        <f t="shared" si="12"/>
        <v>#REF!</v>
      </c>
      <c r="H350" s="235" t="e">
        <f>+#REF!+#REF!+#REF!+#REF!</f>
        <v>#REF!</v>
      </c>
    </row>
    <row r="351" spans="1:8" ht="15.6">
      <c r="A351" s="233" t="s">
        <v>9</v>
      </c>
      <c r="B351" s="254">
        <v>0</v>
      </c>
      <c r="C351" s="234" t="e">
        <f>#REF!</f>
        <v>#REF!</v>
      </c>
      <c r="D351" s="234" t="e">
        <f>#REF!</f>
        <v>#REF!</v>
      </c>
      <c r="E351" s="234" t="e">
        <f>#REF!</f>
        <v>#REF!</v>
      </c>
      <c r="F351" s="234" t="e">
        <f>#REF!</f>
        <v>#REF!</v>
      </c>
      <c r="G351" s="245" t="e">
        <f t="shared" si="12"/>
        <v>#REF!</v>
      </c>
      <c r="H351" s="235" t="e">
        <f>+#REF!+#REF!+#REF!+#REF!</f>
        <v>#REF!</v>
      </c>
    </row>
    <row r="352" spans="1:8" ht="15.6">
      <c r="A352" s="233" t="s">
        <v>10</v>
      </c>
      <c r="B352" s="254">
        <v>0</v>
      </c>
      <c r="C352" s="234" t="e">
        <f>#REF!</f>
        <v>#REF!</v>
      </c>
      <c r="D352" s="234" t="e">
        <f>#REF!</f>
        <v>#REF!</v>
      </c>
      <c r="E352" s="234" t="e">
        <f>#REF!</f>
        <v>#REF!</v>
      </c>
      <c r="F352" s="234" t="e">
        <f>#REF!</f>
        <v>#REF!</v>
      </c>
      <c r="G352" s="245" t="e">
        <f t="shared" si="12"/>
        <v>#REF!</v>
      </c>
      <c r="H352" s="235" t="e">
        <f>+#REF!+#REF!+#REF!+#REF!</f>
        <v>#REF!</v>
      </c>
    </row>
    <row r="353" spans="1:8" ht="15.6">
      <c r="A353" s="233" t="s">
        <v>11</v>
      </c>
      <c r="B353" s="254">
        <v>0</v>
      </c>
      <c r="C353" s="234" t="e">
        <f>#REF!</f>
        <v>#REF!</v>
      </c>
      <c r="D353" s="234" t="e">
        <f>#REF!</f>
        <v>#REF!</v>
      </c>
      <c r="E353" s="234" t="e">
        <f>#REF!</f>
        <v>#REF!</v>
      </c>
      <c r="F353" s="234" t="e">
        <f>#REF!</f>
        <v>#REF!</v>
      </c>
      <c r="G353" s="245" t="e">
        <f t="shared" si="12"/>
        <v>#REF!</v>
      </c>
      <c r="H353" s="235" t="e">
        <f>+#REF!+#REF!+#REF!+#REF!</f>
        <v>#REF!</v>
      </c>
    </row>
    <row r="354" spans="1:8" ht="15.6">
      <c r="A354" s="233" t="s">
        <v>12</v>
      </c>
      <c r="B354" s="254">
        <v>0</v>
      </c>
      <c r="C354" s="234" t="e">
        <f>#REF!</f>
        <v>#REF!</v>
      </c>
      <c r="D354" s="234" t="e">
        <f>#REF!</f>
        <v>#REF!</v>
      </c>
      <c r="E354" s="234" t="e">
        <f>#REF!</f>
        <v>#REF!</v>
      </c>
      <c r="F354" s="234" t="e">
        <f>#REF!</f>
        <v>#REF!</v>
      </c>
      <c r="G354" s="245" t="e">
        <f t="shared" si="12"/>
        <v>#REF!</v>
      </c>
      <c r="H354" s="235" t="e">
        <f>+#REF!+#REF!+#REF!+#REF!</f>
        <v>#REF!</v>
      </c>
    </row>
    <row r="355" spans="1:8" ht="15.6">
      <c r="A355" s="233" t="s">
        <v>13</v>
      </c>
      <c r="B355" s="254">
        <v>0</v>
      </c>
      <c r="C355" s="234" t="e">
        <f>#REF!</f>
        <v>#REF!</v>
      </c>
      <c r="D355" s="234" t="e">
        <f>#REF!</f>
        <v>#REF!</v>
      </c>
      <c r="E355" s="234" t="e">
        <f>#REF!</f>
        <v>#REF!</v>
      </c>
      <c r="F355" s="234" t="e">
        <f>#REF!</f>
        <v>#REF!</v>
      </c>
      <c r="G355" s="245" t="e">
        <f t="shared" si="12"/>
        <v>#REF!</v>
      </c>
      <c r="H355" s="235" t="e">
        <f>+#REF!+#REF!+#REF!+#REF!</f>
        <v>#REF!</v>
      </c>
    </row>
    <row r="356" spans="1:8" ht="15.6">
      <c r="A356" s="233" t="s">
        <v>14</v>
      </c>
      <c r="B356" s="254">
        <v>0</v>
      </c>
      <c r="C356" s="234" t="e">
        <f>#REF!</f>
        <v>#REF!</v>
      </c>
      <c r="D356" s="234" t="e">
        <f>#REF!</f>
        <v>#REF!</v>
      </c>
      <c r="E356" s="234" t="e">
        <f>#REF!</f>
        <v>#REF!</v>
      </c>
      <c r="F356" s="234" t="e">
        <f>#REF!</f>
        <v>#REF!</v>
      </c>
      <c r="G356" s="245" t="e">
        <f t="shared" si="12"/>
        <v>#REF!</v>
      </c>
      <c r="H356" s="235" t="e">
        <f>+#REF!+#REF!+#REF!+#REF!</f>
        <v>#REF!</v>
      </c>
    </row>
    <row r="357" spans="1:8" ht="15.6">
      <c r="A357" s="233" t="s">
        <v>15</v>
      </c>
      <c r="B357" s="254">
        <v>0</v>
      </c>
      <c r="C357" s="234" t="e">
        <f>#REF!</f>
        <v>#REF!</v>
      </c>
      <c r="D357" s="234" t="e">
        <f>#REF!</f>
        <v>#REF!</v>
      </c>
      <c r="E357" s="234" t="e">
        <f>#REF!</f>
        <v>#REF!</v>
      </c>
      <c r="F357" s="234" t="e">
        <f>#REF!</f>
        <v>#REF!</v>
      </c>
      <c r="G357" s="245" t="e">
        <f t="shared" si="12"/>
        <v>#REF!</v>
      </c>
      <c r="H357" s="235" t="e">
        <f>+#REF!+#REF!+#REF!+#REF!</f>
        <v>#REF!</v>
      </c>
    </row>
    <row r="358" spans="1:8" ht="15.6">
      <c r="A358" s="233" t="s">
        <v>16</v>
      </c>
      <c r="B358" s="254">
        <v>0</v>
      </c>
      <c r="C358" s="234" t="e">
        <f>#REF!</f>
        <v>#REF!</v>
      </c>
      <c r="D358" s="234" t="e">
        <f>#REF!</f>
        <v>#REF!</v>
      </c>
      <c r="E358" s="234" t="e">
        <f>#REF!</f>
        <v>#REF!</v>
      </c>
      <c r="F358" s="234" t="e">
        <f>#REF!</f>
        <v>#REF!</v>
      </c>
      <c r="G358" s="245" t="e">
        <f t="shared" si="12"/>
        <v>#REF!</v>
      </c>
      <c r="H358" s="235" t="e">
        <f>+#REF!+#REF!+#REF!+#REF!</f>
        <v>#REF!</v>
      </c>
    </row>
    <row r="359" spans="1:8" ht="15.6">
      <c r="A359" s="233" t="s">
        <v>17</v>
      </c>
      <c r="B359" s="254">
        <v>0</v>
      </c>
      <c r="C359" s="234" t="e">
        <f>#REF!</f>
        <v>#REF!</v>
      </c>
      <c r="D359" s="234" t="e">
        <f>#REF!</f>
        <v>#REF!</v>
      </c>
      <c r="E359" s="234" t="e">
        <f>#REF!</f>
        <v>#REF!</v>
      </c>
      <c r="F359" s="234" t="e">
        <f>#REF!</f>
        <v>#REF!</v>
      </c>
      <c r="G359" s="245" t="e">
        <f t="shared" si="12"/>
        <v>#REF!</v>
      </c>
      <c r="H359" s="235" t="e">
        <f>+#REF!+#REF!+#REF!+#REF!</f>
        <v>#REF!</v>
      </c>
    </row>
    <row r="360" spans="1:8" ht="15.6">
      <c r="A360" s="233" t="s">
        <v>18</v>
      </c>
      <c r="B360" s="254">
        <v>0</v>
      </c>
      <c r="C360" s="234" t="e">
        <f>#REF!</f>
        <v>#REF!</v>
      </c>
      <c r="D360" s="234" t="e">
        <f>#REF!</f>
        <v>#REF!</v>
      </c>
      <c r="E360" s="234" t="e">
        <f>#REF!</f>
        <v>#REF!</v>
      </c>
      <c r="F360" s="234" t="e">
        <f>#REF!</f>
        <v>#REF!</v>
      </c>
      <c r="G360" s="245" t="e">
        <f t="shared" si="12"/>
        <v>#REF!</v>
      </c>
      <c r="H360" s="235" t="e">
        <f>+#REF!+#REF!+#REF!+#REF!</f>
        <v>#REF!</v>
      </c>
    </row>
    <row r="361" spans="1:8" ht="15.6">
      <c r="A361" s="233" t="s">
        <v>19</v>
      </c>
      <c r="B361" s="254">
        <v>0</v>
      </c>
      <c r="C361" s="234" t="e">
        <f>#REF!</f>
        <v>#REF!</v>
      </c>
      <c r="D361" s="234" t="e">
        <f>#REF!</f>
        <v>#REF!</v>
      </c>
      <c r="E361" s="234" t="e">
        <f>#REF!</f>
        <v>#REF!</v>
      </c>
      <c r="F361" s="234" t="e">
        <f>#REF!</f>
        <v>#REF!</v>
      </c>
      <c r="G361" s="245" t="e">
        <f t="shared" si="12"/>
        <v>#REF!</v>
      </c>
      <c r="H361" s="235" t="e">
        <f>+#REF!+#REF!+#REF!+#REF!</f>
        <v>#REF!</v>
      </c>
    </row>
    <row r="362" spans="1:8" ht="16.2" thickBot="1">
      <c r="A362" s="242"/>
      <c r="B362" s="251"/>
      <c r="C362" s="243"/>
      <c r="D362" s="243"/>
      <c r="E362" s="243"/>
      <c r="F362" s="243"/>
      <c r="G362" s="243"/>
      <c r="H362" s="244"/>
    </row>
    <row r="363" spans="1:8" ht="19.2" thickBot="1">
      <c r="A363" s="236" t="s">
        <v>33</v>
      </c>
      <c r="B363" s="237">
        <f>SUM(B344:B361)</f>
        <v>3</v>
      </c>
      <c r="C363" s="237" t="e">
        <f>SUM(C344:C361)</f>
        <v>#REF!</v>
      </c>
      <c r="D363" s="237" t="e">
        <f>SUM(D344:D361)</f>
        <v>#REF!</v>
      </c>
      <c r="E363" s="237" t="e">
        <f>SUM(E344:E361)</f>
        <v>#REF!</v>
      </c>
      <c r="F363" s="237" t="e">
        <f>SUM(F344:F361)</f>
        <v>#REF!</v>
      </c>
      <c r="G363" s="237" t="e">
        <f>SUM(B363:F363)</f>
        <v>#REF!</v>
      </c>
      <c r="H363" s="238" t="e">
        <f>SUM(H344:H361)</f>
        <v>#REF!</v>
      </c>
    </row>
    <row r="364" spans="1:8">
      <c r="A364" s="240" t="s">
        <v>252</v>
      </c>
      <c r="B364" s="239"/>
    </row>
    <row r="365" spans="1:8">
      <c r="A365" s="240" t="s">
        <v>35</v>
      </c>
      <c r="B365" s="240"/>
    </row>
    <row r="366" spans="1:8">
      <c r="A366" s="239" t="s">
        <v>36</v>
      </c>
      <c r="B366" s="239"/>
    </row>
    <row r="367" spans="1:8" ht="20.399999999999999">
      <c r="A367" s="554" t="s">
        <v>271</v>
      </c>
      <c r="B367" s="554"/>
      <c r="C367" s="554"/>
      <c r="D367" s="554"/>
      <c r="E367" s="554"/>
      <c r="F367" s="554"/>
      <c r="G367" s="554"/>
      <c r="H367" s="554"/>
    </row>
    <row r="368" spans="1:8" ht="20.399999999999999">
      <c r="A368" s="554" t="s">
        <v>1</v>
      </c>
      <c r="B368" s="554"/>
      <c r="C368" s="554"/>
      <c r="D368" s="554"/>
      <c r="E368" s="554"/>
      <c r="F368" s="554"/>
      <c r="G368" s="554"/>
      <c r="H368" s="554"/>
    </row>
    <row r="369" spans="1:8" ht="20.399999999999999">
      <c r="A369" s="554" t="str">
        <f>+A90</f>
        <v>Al 31 de marzo de 2026</v>
      </c>
      <c r="B369" s="554"/>
      <c r="C369" s="554"/>
      <c r="D369" s="554"/>
      <c r="E369" s="554"/>
      <c r="F369" s="554"/>
      <c r="G369" s="554"/>
      <c r="H369" s="554"/>
    </row>
    <row r="370" spans="1:8" ht="13.8" thickBot="1"/>
    <row r="371" spans="1:8" ht="18.600000000000001">
      <c r="A371" s="220"/>
      <c r="B371" s="253" t="s">
        <v>20</v>
      </c>
      <c r="C371" s="221" t="s">
        <v>22</v>
      </c>
      <c r="D371" s="221" t="s">
        <v>22</v>
      </c>
      <c r="E371" s="222" t="s">
        <v>25</v>
      </c>
      <c r="F371" s="222" t="s">
        <v>27</v>
      </c>
      <c r="G371" s="222" t="s">
        <v>22</v>
      </c>
      <c r="H371" s="223" t="s">
        <v>20</v>
      </c>
    </row>
    <row r="372" spans="1:8" ht="18.600000000000001">
      <c r="A372" s="224"/>
      <c r="B372" s="249" t="s">
        <v>28</v>
      </c>
      <c r="C372" s="225" t="s">
        <v>23</v>
      </c>
      <c r="D372" s="225" t="s">
        <v>23</v>
      </c>
      <c r="E372" s="225" t="s">
        <v>23</v>
      </c>
      <c r="F372" s="225" t="s">
        <v>28</v>
      </c>
      <c r="G372" s="225" t="s">
        <v>30</v>
      </c>
      <c r="H372" s="226" t="s">
        <v>31</v>
      </c>
    </row>
    <row r="373" spans="1:8" ht="19.2" thickBot="1">
      <c r="A373" s="227" t="s">
        <v>34</v>
      </c>
      <c r="B373" s="252" t="s">
        <v>251</v>
      </c>
      <c r="C373" s="228" t="s">
        <v>21</v>
      </c>
      <c r="D373" s="228" t="s">
        <v>24</v>
      </c>
      <c r="E373" s="228" t="s">
        <v>26</v>
      </c>
      <c r="F373" s="228" t="s">
        <v>29</v>
      </c>
      <c r="G373" s="228" t="s">
        <v>28</v>
      </c>
      <c r="H373" s="229" t="s">
        <v>32</v>
      </c>
    </row>
    <row r="374" spans="1:8">
      <c r="A374" s="230"/>
      <c r="B374" s="250"/>
      <c r="C374" s="231"/>
      <c r="D374" s="231"/>
      <c r="E374" s="231"/>
      <c r="F374" s="231"/>
      <c r="G374" s="231"/>
      <c r="H374" s="232"/>
    </row>
    <row r="375" spans="1:8" ht="15.6">
      <c r="A375" s="233" t="s">
        <v>2</v>
      </c>
      <c r="B375" s="254">
        <v>1</v>
      </c>
      <c r="C375" s="234" t="e">
        <f>#REF!</f>
        <v>#REF!</v>
      </c>
      <c r="D375" s="234" t="e">
        <f>#REF!</f>
        <v>#REF!</v>
      </c>
      <c r="E375" s="234" t="e">
        <f>#REF!</f>
        <v>#REF!</v>
      </c>
      <c r="F375" s="234" t="e">
        <f>#REF!</f>
        <v>#REF!</v>
      </c>
      <c r="G375" s="245" t="e">
        <f>SUM(B375:F375)</f>
        <v>#REF!</v>
      </c>
      <c r="H375" s="235" t="e">
        <f>#REF!</f>
        <v>#REF!</v>
      </c>
    </row>
    <row r="376" spans="1:8" ht="15.6">
      <c r="A376" s="233" t="s">
        <v>3</v>
      </c>
      <c r="B376" s="254">
        <v>0</v>
      </c>
      <c r="C376" s="234" t="e">
        <f>#REF!</f>
        <v>#REF!</v>
      </c>
      <c r="D376" s="234" t="e">
        <f>#REF!</f>
        <v>#REF!</v>
      </c>
      <c r="E376" s="234" t="e">
        <f>#REF!</f>
        <v>#REF!</v>
      </c>
      <c r="F376" s="234" t="e">
        <f>#REF!</f>
        <v>#REF!</v>
      </c>
      <c r="G376" s="245" t="e">
        <f t="shared" ref="G376:G392" si="13">SUM(B376:F376)</f>
        <v>#REF!</v>
      </c>
      <c r="H376" s="235" t="e">
        <f>#REF!</f>
        <v>#REF!</v>
      </c>
    </row>
    <row r="377" spans="1:8" ht="15.6">
      <c r="A377" s="233" t="s">
        <v>4</v>
      </c>
      <c r="B377" s="254">
        <v>0</v>
      </c>
      <c r="C377" s="234" t="e">
        <f>#REF!</f>
        <v>#REF!</v>
      </c>
      <c r="D377" s="234" t="e">
        <f>#REF!</f>
        <v>#REF!</v>
      </c>
      <c r="E377" s="234" t="e">
        <f>#REF!</f>
        <v>#REF!</v>
      </c>
      <c r="F377" s="234" t="e">
        <f>#REF!</f>
        <v>#REF!</v>
      </c>
      <c r="G377" s="245" t="e">
        <f t="shared" si="13"/>
        <v>#REF!</v>
      </c>
      <c r="H377" s="235" t="e">
        <f>#REF!</f>
        <v>#REF!</v>
      </c>
    </row>
    <row r="378" spans="1:8" ht="15.6">
      <c r="A378" s="233" t="s">
        <v>5</v>
      </c>
      <c r="B378" s="254">
        <v>0</v>
      </c>
      <c r="C378" s="234" t="e">
        <f>#REF!</f>
        <v>#REF!</v>
      </c>
      <c r="D378" s="234" t="e">
        <f>#REF!</f>
        <v>#REF!</v>
      </c>
      <c r="E378" s="234" t="e">
        <f>#REF!</f>
        <v>#REF!</v>
      </c>
      <c r="F378" s="234" t="e">
        <f>#REF!</f>
        <v>#REF!</v>
      </c>
      <c r="G378" s="245" t="e">
        <f t="shared" si="13"/>
        <v>#REF!</v>
      </c>
      <c r="H378" s="235" t="e">
        <f>#REF!</f>
        <v>#REF!</v>
      </c>
    </row>
    <row r="379" spans="1:8" ht="15.6">
      <c r="A379" s="233" t="s">
        <v>6</v>
      </c>
      <c r="B379" s="254">
        <v>0</v>
      </c>
      <c r="C379" s="234" t="e">
        <f>#REF!</f>
        <v>#REF!</v>
      </c>
      <c r="D379" s="234" t="e">
        <f>#REF!</f>
        <v>#REF!</v>
      </c>
      <c r="E379" s="234" t="e">
        <f>#REF!</f>
        <v>#REF!</v>
      </c>
      <c r="F379" s="234" t="e">
        <f>#REF!</f>
        <v>#REF!</v>
      </c>
      <c r="G379" s="245" t="e">
        <f t="shared" si="13"/>
        <v>#REF!</v>
      </c>
      <c r="H379" s="235" t="e">
        <f>#REF!</f>
        <v>#REF!</v>
      </c>
    </row>
    <row r="380" spans="1:8" ht="15.6">
      <c r="A380" s="233" t="s">
        <v>7</v>
      </c>
      <c r="B380" s="254">
        <v>0</v>
      </c>
      <c r="C380" s="234" t="e">
        <f>#REF!</f>
        <v>#REF!</v>
      </c>
      <c r="D380" s="234" t="e">
        <f>#REF!</f>
        <v>#REF!</v>
      </c>
      <c r="E380" s="234" t="e">
        <f>#REF!</f>
        <v>#REF!</v>
      </c>
      <c r="F380" s="234" t="e">
        <f>#REF!</f>
        <v>#REF!</v>
      </c>
      <c r="G380" s="245" t="e">
        <f t="shared" si="13"/>
        <v>#REF!</v>
      </c>
      <c r="H380" s="235" t="e">
        <f>#REF!</f>
        <v>#REF!</v>
      </c>
    </row>
    <row r="381" spans="1:8" ht="15.6">
      <c r="A381" s="241" t="s">
        <v>8</v>
      </c>
      <c r="B381" s="255">
        <v>0</v>
      </c>
      <c r="C381" s="234" t="e">
        <f>#REF!</f>
        <v>#REF!</v>
      </c>
      <c r="D381" s="234" t="e">
        <f>#REF!</f>
        <v>#REF!</v>
      </c>
      <c r="E381" s="234" t="e">
        <f>#REF!</f>
        <v>#REF!</v>
      </c>
      <c r="F381" s="234" t="e">
        <f>#REF!</f>
        <v>#REF!</v>
      </c>
      <c r="G381" s="245" t="e">
        <f t="shared" si="13"/>
        <v>#REF!</v>
      </c>
      <c r="H381" s="235" t="e">
        <f>#REF!</f>
        <v>#REF!</v>
      </c>
    </row>
    <row r="382" spans="1:8" ht="15.6">
      <c r="A382" s="233" t="s">
        <v>9</v>
      </c>
      <c r="B382" s="254">
        <v>0</v>
      </c>
      <c r="C382" s="234" t="e">
        <f>#REF!</f>
        <v>#REF!</v>
      </c>
      <c r="D382" s="234" t="e">
        <f>#REF!</f>
        <v>#REF!</v>
      </c>
      <c r="E382" s="234" t="e">
        <f>#REF!</f>
        <v>#REF!</v>
      </c>
      <c r="F382" s="234" t="e">
        <f>#REF!</f>
        <v>#REF!</v>
      </c>
      <c r="G382" s="245" t="e">
        <f t="shared" si="13"/>
        <v>#REF!</v>
      </c>
      <c r="H382" s="235" t="e">
        <f>#REF!</f>
        <v>#REF!</v>
      </c>
    </row>
    <row r="383" spans="1:8" ht="15.6">
      <c r="A383" s="233" t="s">
        <v>10</v>
      </c>
      <c r="B383" s="254">
        <v>0</v>
      </c>
      <c r="C383" s="234" t="e">
        <f>#REF!</f>
        <v>#REF!</v>
      </c>
      <c r="D383" s="234" t="e">
        <f>#REF!</f>
        <v>#REF!</v>
      </c>
      <c r="E383" s="234" t="e">
        <f>#REF!</f>
        <v>#REF!</v>
      </c>
      <c r="F383" s="234" t="e">
        <f>#REF!</f>
        <v>#REF!</v>
      </c>
      <c r="G383" s="245" t="e">
        <f t="shared" si="13"/>
        <v>#REF!</v>
      </c>
      <c r="H383" s="235" t="e">
        <f>#REF!</f>
        <v>#REF!</v>
      </c>
    </row>
    <row r="384" spans="1:8" ht="15.6">
      <c r="A384" s="233" t="s">
        <v>11</v>
      </c>
      <c r="B384" s="254">
        <v>0</v>
      </c>
      <c r="C384" s="234" t="e">
        <f>#REF!</f>
        <v>#REF!</v>
      </c>
      <c r="D384" s="234" t="e">
        <f>#REF!</f>
        <v>#REF!</v>
      </c>
      <c r="E384" s="234" t="e">
        <f>#REF!</f>
        <v>#REF!</v>
      </c>
      <c r="F384" s="234" t="e">
        <f>#REF!</f>
        <v>#REF!</v>
      </c>
      <c r="G384" s="245" t="e">
        <f t="shared" si="13"/>
        <v>#REF!</v>
      </c>
      <c r="H384" s="235" t="e">
        <f>#REF!</f>
        <v>#REF!</v>
      </c>
    </row>
    <row r="385" spans="1:8" ht="15.6">
      <c r="A385" s="233" t="s">
        <v>12</v>
      </c>
      <c r="B385" s="254">
        <v>0</v>
      </c>
      <c r="C385" s="234" t="e">
        <f>#REF!</f>
        <v>#REF!</v>
      </c>
      <c r="D385" s="234" t="e">
        <f>#REF!</f>
        <v>#REF!</v>
      </c>
      <c r="E385" s="234" t="e">
        <f>#REF!</f>
        <v>#REF!</v>
      </c>
      <c r="F385" s="234" t="e">
        <f>#REF!</f>
        <v>#REF!</v>
      </c>
      <c r="G385" s="245" t="e">
        <f t="shared" si="13"/>
        <v>#REF!</v>
      </c>
      <c r="H385" s="235" t="e">
        <f>#REF!</f>
        <v>#REF!</v>
      </c>
    </row>
    <row r="386" spans="1:8" ht="15.6">
      <c r="A386" s="233" t="s">
        <v>13</v>
      </c>
      <c r="B386" s="254">
        <v>0</v>
      </c>
      <c r="C386" s="234" t="e">
        <f>#REF!</f>
        <v>#REF!</v>
      </c>
      <c r="D386" s="234" t="e">
        <f>#REF!</f>
        <v>#REF!</v>
      </c>
      <c r="E386" s="234" t="e">
        <f>#REF!</f>
        <v>#REF!</v>
      </c>
      <c r="F386" s="234" t="e">
        <f>#REF!</f>
        <v>#REF!</v>
      </c>
      <c r="G386" s="245" t="e">
        <f t="shared" si="13"/>
        <v>#REF!</v>
      </c>
      <c r="H386" s="235" t="e">
        <f>#REF!</f>
        <v>#REF!</v>
      </c>
    </row>
    <row r="387" spans="1:8" ht="15.6">
      <c r="A387" s="233" t="s">
        <v>14</v>
      </c>
      <c r="B387" s="254">
        <v>0</v>
      </c>
      <c r="C387" s="234" t="e">
        <f>#REF!</f>
        <v>#REF!</v>
      </c>
      <c r="D387" s="234" t="e">
        <f>#REF!</f>
        <v>#REF!</v>
      </c>
      <c r="E387" s="234" t="e">
        <f>#REF!</f>
        <v>#REF!</v>
      </c>
      <c r="F387" s="234" t="e">
        <f>#REF!</f>
        <v>#REF!</v>
      </c>
      <c r="G387" s="245" t="e">
        <f t="shared" si="13"/>
        <v>#REF!</v>
      </c>
      <c r="H387" s="235" t="e">
        <f>#REF!</f>
        <v>#REF!</v>
      </c>
    </row>
    <row r="388" spans="1:8" ht="15.6">
      <c r="A388" s="233" t="s">
        <v>15</v>
      </c>
      <c r="B388" s="254">
        <v>0</v>
      </c>
      <c r="C388" s="234" t="e">
        <f>#REF!</f>
        <v>#REF!</v>
      </c>
      <c r="D388" s="234" t="e">
        <f>#REF!</f>
        <v>#REF!</v>
      </c>
      <c r="E388" s="234" t="e">
        <f>#REF!</f>
        <v>#REF!</v>
      </c>
      <c r="F388" s="234" t="e">
        <f>#REF!</f>
        <v>#REF!</v>
      </c>
      <c r="G388" s="245" t="e">
        <f t="shared" si="13"/>
        <v>#REF!</v>
      </c>
      <c r="H388" s="235" t="e">
        <f>#REF!</f>
        <v>#REF!</v>
      </c>
    </row>
    <row r="389" spans="1:8" ht="15.6">
      <c r="A389" s="233" t="s">
        <v>16</v>
      </c>
      <c r="B389" s="254">
        <v>0</v>
      </c>
      <c r="C389" s="234" t="e">
        <f>#REF!</f>
        <v>#REF!</v>
      </c>
      <c r="D389" s="234" t="e">
        <f>#REF!</f>
        <v>#REF!</v>
      </c>
      <c r="E389" s="234" t="e">
        <f>#REF!</f>
        <v>#REF!</v>
      </c>
      <c r="F389" s="234" t="e">
        <f>#REF!</f>
        <v>#REF!</v>
      </c>
      <c r="G389" s="245" t="e">
        <f t="shared" si="13"/>
        <v>#REF!</v>
      </c>
      <c r="H389" s="235" t="e">
        <f>#REF!</f>
        <v>#REF!</v>
      </c>
    </row>
    <row r="390" spans="1:8" ht="15.6">
      <c r="A390" s="233" t="s">
        <v>17</v>
      </c>
      <c r="B390" s="254">
        <v>0</v>
      </c>
      <c r="C390" s="234" t="e">
        <f>#REF!</f>
        <v>#REF!</v>
      </c>
      <c r="D390" s="234" t="e">
        <f>#REF!</f>
        <v>#REF!</v>
      </c>
      <c r="E390" s="234" t="e">
        <f>#REF!</f>
        <v>#REF!</v>
      </c>
      <c r="F390" s="234" t="e">
        <f>#REF!</f>
        <v>#REF!</v>
      </c>
      <c r="G390" s="245" t="e">
        <f t="shared" si="13"/>
        <v>#REF!</v>
      </c>
      <c r="H390" s="235" t="e">
        <f>#REF!</f>
        <v>#REF!</v>
      </c>
    </row>
    <row r="391" spans="1:8" ht="15.6">
      <c r="A391" s="233" t="s">
        <v>18</v>
      </c>
      <c r="B391" s="254">
        <v>0</v>
      </c>
      <c r="C391" s="234" t="e">
        <f>#REF!</f>
        <v>#REF!</v>
      </c>
      <c r="D391" s="234" t="e">
        <f>#REF!</f>
        <v>#REF!</v>
      </c>
      <c r="E391" s="234" t="e">
        <f>#REF!</f>
        <v>#REF!</v>
      </c>
      <c r="F391" s="234" t="e">
        <f>#REF!</f>
        <v>#REF!</v>
      </c>
      <c r="G391" s="245" t="e">
        <f t="shared" si="13"/>
        <v>#REF!</v>
      </c>
      <c r="H391" s="235" t="e">
        <f>#REF!</f>
        <v>#REF!</v>
      </c>
    </row>
    <row r="392" spans="1:8" ht="15.6">
      <c r="A392" s="233" t="s">
        <v>19</v>
      </c>
      <c r="B392" s="254">
        <v>0</v>
      </c>
      <c r="C392" s="234" t="e">
        <f>#REF!</f>
        <v>#REF!</v>
      </c>
      <c r="D392" s="234" t="e">
        <f>#REF!</f>
        <v>#REF!</v>
      </c>
      <c r="E392" s="234" t="e">
        <f>#REF!</f>
        <v>#REF!</v>
      </c>
      <c r="F392" s="234" t="e">
        <f>#REF!</f>
        <v>#REF!</v>
      </c>
      <c r="G392" s="245" t="e">
        <f t="shared" si="13"/>
        <v>#REF!</v>
      </c>
      <c r="H392" s="235" t="e">
        <f>#REF!</f>
        <v>#REF!</v>
      </c>
    </row>
    <row r="393" spans="1:8" ht="16.2" thickBot="1">
      <c r="A393" s="242"/>
      <c r="B393" s="251"/>
      <c r="C393" s="243"/>
      <c r="D393" s="243"/>
      <c r="E393" s="243"/>
      <c r="F393" s="243"/>
      <c r="G393" s="243"/>
      <c r="H393" s="244"/>
    </row>
    <row r="394" spans="1:8" ht="19.2" thickBot="1">
      <c r="A394" s="236" t="s">
        <v>33</v>
      </c>
      <c r="B394" s="237">
        <f>SUM(B375:B392)</f>
        <v>1</v>
      </c>
      <c r="C394" s="237" t="e">
        <f>SUM(C375:C392)</f>
        <v>#REF!</v>
      </c>
      <c r="D394" s="237" t="e">
        <f>SUM(D375:D392)</f>
        <v>#REF!</v>
      </c>
      <c r="E394" s="237" t="e">
        <f>SUM(E375:E392)</f>
        <v>#REF!</v>
      </c>
      <c r="F394" s="237" t="e">
        <f>SUM(F375:F392)</f>
        <v>#REF!</v>
      </c>
      <c r="G394" s="237" t="e">
        <f>SUM(B394:F394)</f>
        <v>#REF!</v>
      </c>
      <c r="H394" s="238" t="e">
        <f>SUM(H375:H392)</f>
        <v>#REF!</v>
      </c>
    </row>
    <row r="395" spans="1:8">
      <c r="A395" s="240" t="s">
        <v>252</v>
      </c>
      <c r="B395" s="239"/>
    </row>
    <row r="396" spans="1:8">
      <c r="A396" s="240" t="s">
        <v>35</v>
      </c>
      <c r="B396" s="240"/>
    </row>
    <row r="397" spans="1:8">
      <c r="A397" s="239" t="s">
        <v>36</v>
      </c>
      <c r="B397" s="239"/>
    </row>
    <row r="398" spans="1:8" ht="20.399999999999999">
      <c r="A398" s="554" t="s">
        <v>272</v>
      </c>
      <c r="B398" s="554"/>
      <c r="C398" s="554"/>
      <c r="D398" s="554"/>
      <c r="E398" s="554"/>
      <c r="F398" s="554"/>
      <c r="G398" s="554"/>
      <c r="H398" s="554"/>
    </row>
    <row r="399" spans="1:8" ht="20.399999999999999">
      <c r="A399" s="554" t="s">
        <v>1</v>
      </c>
      <c r="B399" s="554"/>
      <c r="C399" s="554"/>
      <c r="D399" s="554"/>
      <c r="E399" s="554"/>
      <c r="F399" s="554"/>
      <c r="G399" s="554"/>
      <c r="H399" s="554"/>
    </row>
    <row r="400" spans="1:8" ht="20.399999999999999">
      <c r="A400" s="554" t="str">
        <f>+A121</f>
        <v>Al 31 de marzo de 2026</v>
      </c>
      <c r="B400" s="554"/>
      <c r="C400" s="554"/>
      <c r="D400" s="554"/>
      <c r="E400" s="554"/>
      <c r="F400" s="554"/>
      <c r="G400" s="554"/>
      <c r="H400" s="554"/>
    </row>
    <row r="401" spans="1:8" ht="13.8" thickBot="1"/>
    <row r="402" spans="1:8" ht="18.600000000000001">
      <c r="A402" s="220"/>
      <c r="B402" s="253" t="s">
        <v>20</v>
      </c>
      <c r="C402" s="221" t="s">
        <v>22</v>
      </c>
      <c r="D402" s="221" t="s">
        <v>22</v>
      </c>
      <c r="E402" s="222" t="s">
        <v>25</v>
      </c>
      <c r="F402" s="222" t="s">
        <v>27</v>
      </c>
      <c r="G402" s="222" t="s">
        <v>22</v>
      </c>
      <c r="H402" s="223" t="s">
        <v>20</v>
      </c>
    </row>
    <row r="403" spans="1:8" ht="18.600000000000001">
      <c r="A403" s="224"/>
      <c r="B403" s="249" t="s">
        <v>28</v>
      </c>
      <c r="C403" s="225" t="s">
        <v>23</v>
      </c>
      <c r="D403" s="225" t="s">
        <v>23</v>
      </c>
      <c r="E403" s="225" t="s">
        <v>23</v>
      </c>
      <c r="F403" s="225" t="s">
        <v>28</v>
      </c>
      <c r="G403" s="225" t="s">
        <v>30</v>
      </c>
      <c r="H403" s="226" t="s">
        <v>31</v>
      </c>
    </row>
    <row r="404" spans="1:8" ht="19.2" thickBot="1">
      <c r="A404" s="227" t="s">
        <v>34</v>
      </c>
      <c r="B404" s="252" t="s">
        <v>251</v>
      </c>
      <c r="C404" s="228" t="s">
        <v>21</v>
      </c>
      <c r="D404" s="228" t="s">
        <v>24</v>
      </c>
      <c r="E404" s="228" t="s">
        <v>26</v>
      </c>
      <c r="F404" s="228" t="s">
        <v>29</v>
      </c>
      <c r="G404" s="228" t="s">
        <v>28</v>
      </c>
      <c r="H404" s="229" t="s">
        <v>32</v>
      </c>
    </row>
    <row r="405" spans="1:8">
      <c r="A405" s="230"/>
      <c r="B405" s="250"/>
      <c r="C405" s="231"/>
      <c r="D405" s="231"/>
      <c r="E405" s="231"/>
      <c r="F405" s="231"/>
      <c r="G405" s="231"/>
      <c r="H405" s="232"/>
    </row>
    <row r="406" spans="1:8" ht="15.6">
      <c r="A406" s="233" t="s">
        <v>2</v>
      </c>
      <c r="B406" s="254">
        <v>1</v>
      </c>
      <c r="C406" s="234" t="e">
        <f>#REF!</f>
        <v>#REF!</v>
      </c>
      <c r="D406" s="234" t="e">
        <f>#REF!</f>
        <v>#REF!</v>
      </c>
      <c r="E406" s="234" t="e">
        <f>#REF!</f>
        <v>#REF!</v>
      </c>
      <c r="F406" s="234" t="e">
        <f>#REF!</f>
        <v>#REF!</v>
      </c>
      <c r="G406" s="245" t="e">
        <f>SUM(B406:F406)</f>
        <v>#REF!</v>
      </c>
      <c r="H406" s="235" t="e">
        <f>#REF!</f>
        <v>#REF!</v>
      </c>
    </row>
    <row r="407" spans="1:8" ht="15.6">
      <c r="A407" s="233" t="s">
        <v>3</v>
      </c>
      <c r="B407" s="254">
        <v>0</v>
      </c>
      <c r="C407" s="234" t="e">
        <f>#REF!</f>
        <v>#REF!</v>
      </c>
      <c r="D407" s="234" t="e">
        <f>#REF!</f>
        <v>#REF!</v>
      </c>
      <c r="E407" s="234" t="e">
        <f>#REF!</f>
        <v>#REF!</v>
      </c>
      <c r="F407" s="234" t="e">
        <f>#REF!</f>
        <v>#REF!</v>
      </c>
      <c r="G407" s="245" t="e">
        <f t="shared" ref="G407:G423" si="14">SUM(B407:F407)</f>
        <v>#REF!</v>
      </c>
      <c r="H407" s="235" t="e">
        <f>#REF!</f>
        <v>#REF!</v>
      </c>
    </row>
    <row r="408" spans="1:8" ht="15.6">
      <c r="A408" s="233" t="s">
        <v>4</v>
      </c>
      <c r="B408" s="254">
        <v>0</v>
      </c>
      <c r="C408" s="234" t="e">
        <f>#REF!</f>
        <v>#REF!</v>
      </c>
      <c r="D408" s="234" t="e">
        <f>#REF!</f>
        <v>#REF!</v>
      </c>
      <c r="E408" s="234" t="e">
        <f>#REF!</f>
        <v>#REF!</v>
      </c>
      <c r="F408" s="234" t="e">
        <f>#REF!</f>
        <v>#REF!</v>
      </c>
      <c r="G408" s="245" t="e">
        <f t="shared" si="14"/>
        <v>#REF!</v>
      </c>
      <c r="H408" s="235" t="e">
        <f>#REF!</f>
        <v>#REF!</v>
      </c>
    </row>
    <row r="409" spans="1:8" ht="15.6">
      <c r="A409" s="233" t="s">
        <v>5</v>
      </c>
      <c r="B409" s="254">
        <v>0</v>
      </c>
      <c r="C409" s="234" t="e">
        <f>#REF!</f>
        <v>#REF!</v>
      </c>
      <c r="D409" s="234" t="e">
        <f>#REF!</f>
        <v>#REF!</v>
      </c>
      <c r="E409" s="234" t="e">
        <f>#REF!</f>
        <v>#REF!</v>
      </c>
      <c r="F409" s="234" t="e">
        <f>#REF!</f>
        <v>#REF!</v>
      </c>
      <c r="G409" s="245" t="e">
        <f t="shared" si="14"/>
        <v>#REF!</v>
      </c>
      <c r="H409" s="235" t="e">
        <f>#REF!</f>
        <v>#REF!</v>
      </c>
    </row>
    <row r="410" spans="1:8" ht="15.6">
      <c r="A410" s="233" t="s">
        <v>6</v>
      </c>
      <c r="B410" s="254">
        <v>0</v>
      </c>
      <c r="C410" s="234" t="e">
        <f>#REF!</f>
        <v>#REF!</v>
      </c>
      <c r="D410" s="234" t="e">
        <f>#REF!</f>
        <v>#REF!</v>
      </c>
      <c r="E410" s="234" t="e">
        <f>#REF!</f>
        <v>#REF!</v>
      </c>
      <c r="F410" s="234" t="e">
        <f>#REF!</f>
        <v>#REF!</v>
      </c>
      <c r="G410" s="245" t="e">
        <f t="shared" si="14"/>
        <v>#REF!</v>
      </c>
      <c r="H410" s="235" t="e">
        <f>#REF!</f>
        <v>#REF!</v>
      </c>
    </row>
    <row r="411" spans="1:8" ht="15.6">
      <c r="A411" s="233" t="s">
        <v>7</v>
      </c>
      <c r="B411" s="254">
        <v>0</v>
      </c>
      <c r="C411" s="234" t="e">
        <f>#REF!</f>
        <v>#REF!</v>
      </c>
      <c r="D411" s="234" t="e">
        <f>#REF!</f>
        <v>#REF!</v>
      </c>
      <c r="E411" s="234" t="e">
        <f>#REF!</f>
        <v>#REF!</v>
      </c>
      <c r="F411" s="234" t="e">
        <f>#REF!</f>
        <v>#REF!</v>
      </c>
      <c r="G411" s="245" t="e">
        <f t="shared" si="14"/>
        <v>#REF!</v>
      </c>
      <c r="H411" s="235" t="e">
        <f>#REF!</f>
        <v>#REF!</v>
      </c>
    </row>
    <row r="412" spans="1:8" ht="15.6">
      <c r="A412" s="241" t="s">
        <v>8</v>
      </c>
      <c r="B412" s="255">
        <v>0</v>
      </c>
      <c r="C412" s="234" t="e">
        <f>#REF!</f>
        <v>#REF!</v>
      </c>
      <c r="D412" s="234" t="e">
        <f>#REF!</f>
        <v>#REF!</v>
      </c>
      <c r="E412" s="234" t="e">
        <f>#REF!</f>
        <v>#REF!</v>
      </c>
      <c r="F412" s="234" t="e">
        <f>#REF!</f>
        <v>#REF!</v>
      </c>
      <c r="G412" s="245" t="e">
        <f t="shared" si="14"/>
        <v>#REF!</v>
      </c>
      <c r="H412" s="235" t="e">
        <f>#REF!</f>
        <v>#REF!</v>
      </c>
    </row>
    <row r="413" spans="1:8" ht="15.6">
      <c r="A413" s="233" t="s">
        <v>9</v>
      </c>
      <c r="B413" s="254">
        <v>0</v>
      </c>
      <c r="C413" s="234" t="e">
        <f>#REF!</f>
        <v>#REF!</v>
      </c>
      <c r="D413" s="234" t="e">
        <f>#REF!</f>
        <v>#REF!</v>
      </c>
      <c r="E413" s="234" t="e">
        <f>#REF!</f>
        <v>#REF!</v>
      </c>
      <c r="F413" s="234" t="e">
        <f>#REF!</f>
        <v>#REF!</v>
      </c>
      <c r="G413" s="245" t="e">
        <f t="shared" si="14"/>
        <v>#REF!</v>
      </c>
      <c r="H413" s="235" t="e">
        <f>#REF!</f>
        <v>#REF!</v>
      </c>
    </row>
    <row r="414" spans="1:8" ht="15.6">
      <c r="A414" s="233" t="s">
        <v>10</v>
      </c>
      <c r="B414" s="254">
        <v>0</v>
      </c>
      <c r="C414" s="234" t="e">
        <f>#REF!</f>
        <v>#REF!</v>
      </c>
      <c r="D414" s="234" t="e">
        <f>#REF!</f>
        <v>#REF!</v>
      </c>
      <c r="E414" s="234" t="e">
        <f>#REF!</f>
        <v>#REF!</v>
      </c>
      <c r="F414" s="234" t="e">
        <f>#REF!</f>
        <v>#REF!</v>
      </c>
      <c r="G414" s="245" t="e">
        <f t="shared" si="14"/>
        <v>#REF!</v>
      </c>
      <c r="H414" s="235" t="e">
        <f>#REF!</f>
        <v>#REF!</v>
      </c>
    </row>
    <row r="415" spans="1:8" ht="15.6">
      <c r="A415" s="233" t="s">
        <v>11</v>
      </c>
      <c r="B415" s="254">
        <v>0</v>
      </c>
      <c r="C415" s="234" t="e">
        <f>#REF!</f>
        <v>#REF!</v>
      </c>
      <c r="D415" s="234" t="e">
        <f>#REF!</f>
        <v>#REF!</v>
      </c>
      <c r="E415" s="234" t="e">
        <f>#REF!</f>
        <v>#REF!</v>
      </c>
      <c r="F415" s="234" t="e">
        <f>#REF!</f>
        <v>#REF!</v>
      </c>
      <c r="G415" s="245" t="e">
        <f t="shared" si="14"/>
        <v>#REF!</v>
      </c>
      <c r="H415" s="235" t="e">
        <f>#REF!</f>
        <v>#REF!</v>
      </c>
    </row>
    <row r="416" spans="1:8" ht="15.6">
      <c r="A416" s="233" t="s">
        <v>12</v>
      </c>
      <c r="B416" s="254">
        <v>0</v>
      </c>
      <c r="C416" s="234" t="e">
        <f>#REF!</f>
        <v>#REF!</v>
      </c>
      <c r="D416" s="234" t="e">
        <f>#REF!</f>
        <v>#REF!</v>
      </c>
      <c r="E416" s="234" t="e">
        <f>#REF!</f>
        <v>#REF!</v>
      </c>
      <c r="F416" s="234" t="e">
        <f>#REF!</f>
        <v>#REF!</v>
      </c>
      <c r="G416" s="245" t="e">
        <f t="shared" si="14"/>
        <v>#REF!</v>
      </c>
      <c r="H416" s="235" t="e">
        <f>#REF!</f>
        <v>#REF!</v>
      </c>
    </row>
    <row r="417" spans="1:8" ht="15.6">
      <c r="A417" s="233" t="s">
        <v>13</v>
      </c>
      <c r="B417" s="254">
        <v>0</v>
      </c>
      <c r="C417" s="234" t="e">
        <f>#REF!</f>
        <v>#REF!</v>
      </c>
      <c r="D417" s="234" t="e">
        <f>#REF!</f>
        <v>#REF!</v>
      </c>
      <c r="E417" s="234" t="e">
        <f>#REF!</f>
        <v>#REF!</v>
      </c>
      <c r="F417" s="234" t="e">
        <f>#REF!</f>
        <v>#REF!</v>
      </c>
      <c r="G417" s="245" t="e">
        <f t="shared" si="14"/>
        <v>#REF!</v>
      </c>
      <c r="H417" s="235" t="e">
        <f>#REF!</f>
        <v>#REF!</v>
      </c>
    </row>
    <row r="418" spans="1:8" ht="15.6">
      <c r="A418" s="233" t="s">
        <v>14</v>
      </c>
      <c r="B418" s="254">
        <v>0</v>
      </c>
      <c r="C418" s="234" t="e">
        <f>#REF!</f>
        <v>#REF!</v>
      </c>
      <c r="D418" s="234" t="e">
        <f>#REF!</f>
        <v>#REF!</v>
      </c>
      <c r="E418" s="234" t="e">
        <f>#REF!</f>
        <v>#REF!</v>
      </c>
      <c r="F418" s="234" t="e">
        <f>#REF!</f>
        <v>#REF!</v>
      </c>
      <c r="G418" s="245" t="e">
        <f t="shared" si="14"/>
        <v>#REF!</v>
      </c>
      <c r="H418" s="235" t="e">
        <f>#REF!</f>
        <v>#REF!</v>
      </c>
    </row>
    <row r="419" spans="1:8" ht="15.6">
      <c r="A419" s="233" t="s">
        <v>15</v>
      </c>
      <c r="B419" s="254">
        <v>0</v>
      </c>
      <c r="C419" s="234" t="e">
        <f>#REF!</f>
        <v>#REF!</v>
      </c>
      <c r="D419" s="234" t="e">
        <f>#REF!</f>
        <v>#REF!</v>
      </c>
      <c r="E419" s="234" t="e">
        <f>#REF!</f>
        <v>#REF!</v>
      </c>
      <c r="F419" s="234" t="e">
        <f>#REF!</f>
        <v>#REF!</v>
      </c>
      <c r="G419" s="245" t="e">
        <f t="shared" si="14"/>
        <v>#REF!</v>
      </c>
      <c r="H419" s="235" t="e">
        <f>#REF!</f>
        <v>#REF!</v>
      </c>
    </row>
    <row r="420" spans="1:8" ht="15.6">
      <c r="A420" s="233" t="s">
        <v>16</v>
      </c>
      <c r="B420" s="254">
        <v>0</v>
      </c>
      <c r="C420" s="234" t="e">
        <f>#REF!</f>
        <v>#REF!</v>
      </c>
      <c r="D420" s="234" t="e">
        <f>#REF!</f>
        <v>#REF!</v>
      </c>
      <c r="E420" s="234" t="e">
        <f>#REF!</f>
        <v>#REF!</v>
      </c>
      <c r="F420" s="234" t="e">
        <f>#REF!</f>
        <v>#REF!</v>
      </c>
      <c r="G420" s="245" t="e">
        <f t="shared" si="14"/>
        <v>#REF!</v>
      </c>
      <c r="H420" s="235" t="e">
        <f>#REF!</f>
        <v>#REF!</v>
      </c>
    </row>
    <row r="421" spans="1:8" ht="15.6">
      <c r="A421" s="233" t="s">
        <v>17</v>
      </c>
      <c r="B421" s="254">
        <v>0</v>
      </c>
      <c r="C421" s="234" t="e">
        <f>#REF!</f>
        <v>#REF!</v>
      </c>
      <c r="D421" s="234" t="e">
        <f>#REF!</f>
        <v>#REF!</v>
      </c>
      <c r="E421" s="234" t="e">
        <f>#REF!</f>
        <v>#REF!</v>
      </c>
      <c r="F421" s="234" t="e">
        <f>#REF!</f>
        <v>#REF!</v>
      </c>
      <c r="G421" s="245" t="e">
        <f t="shared" si="14"/>
        <v>#REF!</v>
      </c>
      <c r="H421" s="235" t="e">
        <f>#REF!</f>
        <v>#REF!</v>
      </c>
    </row>
    <row r="422" spans="1:8" ht="15.6">
      <c r="A422" s="233" t="s">
        <v>18</v>
      </c>
      <c r="B422" s="254">
        <v>0</v>
      </c>
      <c r="C422" s="234" t="e">
        <f>#REF!</f>
        <v>#REF!</v>
      </c>
      <c r="D422" s="234" t="e">
        <f>#REF!</f>
        <v>#REF!</v>
      </c>
      <c r="E422" s="234" t="e">
        <f>#REF!</f>
        <v>#REF!</v>
      </c>
      <c r="F422" s="234" t="e">
        <f>#REF!</f>
        <v>#REF!</v>
      </c>
      <c r="G422" s="245" t="e">
        <f t="shared" si="14"/>
        <v>#REF!</v>
      </c>
      <c r="H422" s="235" t="e">
        <f>#REF!</f>
        <v>#REF!</v>
      </c>
    </row>
    <row r="423" spans="1:8" ht="15.6">
      <c r="A423" s="233" t="s">
        <v>19</v>
      </c>
      <c r="B423" s="254">
        <v>0</v>
      </c>
      <c r="C423" s="234" t="e">
        <f>#REF!</f>
        <v>#REF!</v>
      </c>
      <c r="D423" s="234" t="e">
        <f>#REF!</f>
        <v>#REF!</v>
      </c>
      <c r="E423" s="234" t="e">
        <f>#REF!</f>
        <v>#REF!</v>
      </c>
      <c r="F423" s="234" t="e">
        <f>#REF!</f>
        <v>#REF!</v>
      </c>
      <c r="G423" s="245" t="e">
        <f t="shared" si="14"/>
        <v>#REF!</v>
      </c>
      <c r="H423" s="235" t="e">
        <f>#REF!</f>
        <v>#REF!</v>
      </c>
    </row>
    <row r="424" spans="1:8" ht="16.2" thickBot="1">
      <c r="A424" s="242"/>
      <c r="B424" s="251"/>
      <c r="C424" s="243"/>
      <c r="D424" s="243"/>
      <c r="E424" s="243"/>
      <c r="F424" s="243"/>
      <c r="G424" s="243"/>
      <c r="H424" s="244"/>
    </row>
    <row r="425" spans="1:8" ht="19.2" thickBot="1">
      <c r="A425" s="236" t="s">
        <v>33</v>
      </c>
      <c r="B425" s="237">
        <f>SUM(B406:B423)</f>
        <v>1</v>
      </c>
      <c r="C425" s="237" t="e">
        <f>SUM(C406:C423)</f>
        <v>#REF!</v>
      </c>
      <c r="D425" s="237" t="e">
        <f>SUM(D406:D423)</f>
        <v>#REF!</v>
      </c>
      <c r="E425" s="237" t="e">
        <f>SUM(E406:E423)</f>
        <v>#REF!</v>
      </c>
      <c r="F425" s="237" t="e">
        <f>SUM(F406:F423)</f>
        <v>#REF!</v>
      </c>
      <c r="G425" s="237" t="e">
        <f>SUM(B425:F425)</f>
        <v>#REF!</v>
      </c>
      <c r="H425" s="238" t="e">
        <f>SUM(H406:H423)</f>
        <v>#REF!</v>
      </c>
    </row>
    <row r="426" spans="1:8">
      <c r="A426" s="240" t="s">
        <v>252</v>
      </c>
      <c r="B426" s="239"/>
    </row>
    <row r="427" spans="1:8">
      <c r="A427" s="240" t="s">
        <v>35</v>
      </c>
      <c r="B427" s="240"/>
    </row>
    <row r="428" spans="1:8">
      <c r="A428" s="239" t="s">
        <v>36</v>
      </c>
      <c r="B428" s="239"/>
    </row>
    <row r="429" spans="1:8" ht="20.399999999999999">
      <c r="A429" s="554" t="s">
        <v>273</v>
      </c>
      <c r="B429" s="554"/>
      <c r="C429" s="554"/>
      <c r="D429" s="554"/>
      <c r="E429" s="554"/>
      <c r="F429" s="554"/>
      <c r="G429" s="554"/>
      <c r="H429" s="554"/>
    </row>
    <row r="430" spans="1:8" ht="20.399999999999999">
      <c r="A430" s="554" t="s">
        <v>1</v>
      </c>
      <c r="B430" s="554"/>
      <c r="C430" s="554"/>
      <c r="D430" s="554"/>
      <c r="E430" s="554"/>
      <c r="F430" s="554"/>
      <c r="G430" s="554"/>
      <c r="H430" s="554"/>
    </row>
    <row r="431" spans="1:8" ht="20.399999999999999">
      <c r="A431" s="554" t="str">
        <f>+A152</f>
        <v>Al 31 de marzo de 2026</v>
      </c>
      <c r="B431" s="554"/>
      <c r="C431" s="554"/>
      <c r="D431" s="554"/>
      <c r="E431" s="554"/>
      <c r="F431" s="554"/>
      <c r="G431" s="554"/>
      <c r="H431" s="554"/>
    </row>
    <row r="432" spans="1:8" ht="13.8" thickBot="1"/>
    <row r="433" spans="1:8" ht="18.600000000000001">
      <c r="A433" s="220"/>
      <c r="B433" s="253" t="s">
        <v>20</v>
      </c>
      <c r="C433" s="221" t="s">
        <v>22</v>
      </c>
      <c r="D433" s="221" t="s">
        <v>22</v>
      </c>
      <c r="E433" s="222" t="s">
        <v>25</v>
      </c>
      <c r="F433" s="222" t="s">
        <v>27</v>
      </c>
      <c r="G433" s="222" t="s">
        <v>22</v>
      </c>
      <c r="H433" s="223" t="s">
        <v>20</v>
      </c>
    </row>
    <row r="434" spans="1:8" ht="18.600000000000001">
      <c r="A434" s="224"/>
      <c r="B434" s="249" t="s">
        <v>28</v>
      </c>
      <c r="C434" s="225" t="s">
        <v>23</v>
      </c>
      <c r="D434" s="225" t="s">
        <v>23</v>
      </c>
      <c r="E434" s="225" t="s">
        <v>23</v>
      </c>
      <c r="F434" s="225" t="s">
        <v>28</v>
      </c>
      <c r="G434" s="225" t="s">
        <v>30</v>
      </c>
      <c r="H434" s="226" t="s">
        <v>31</v>
      </c>
    </row>
    <row r="435" spans="1:8" ht="19.2" thickBot="1">
      <c r="A435" s="227" t="s">
        <v>34</v>
      </c>
      <c r="B435" s="252" t="s">
        <v>251</v>
      </c>
      <c r="C435" s="228" t="s">
        <v>21</v>
      </c>
      <c r="D435" s="228" t="s">
        <v>24</v>
      </c>
      <c r="E435" s="228" t="s">
        <v>26</v>
      </c>
      <c r="F435" s="228" t="s">
        <v>29</v>
      </c>
      <c r="G435" s="228" t="s">
        <v>28</v>
      </c>
      <c r="H435" s="229" t="s">
        <v>32</v>
      </c>
    </row>
    <row r="436" spans="1:8">
      <c r="A436" s="230"/>
      <c r="B436" s="250"/>
      <c r="C436" s="231"/>
      <c r="D436" s="231"/>
      <c r="E436" s="231"/>
      <c r="F436" s="231"/>
      <c r="G436" s="231"/>
      <c r="H436" s="232"/>
    </row>
    <row r="437" spans="1:8" ht="15.6">
      <c r="A437" s="233" t="s">
        <v>2</v>
      </c>
      <c r="B437" s="254">
        <v>6</v>
      </c>
      <c r="C437" s="234" t="e">
        <f>#REF!</f>
        <v>#REF!</v>
      </c>
      <c r="D437" s="234" t="e">
        <f>#REF!</f>
        <v>#REF!</v>
      </c>
      <c r="E437" s="234" t="e">
        <f>#REF!</f>
        <v>#REF!</v>
      </c>
      <c r="F437" s="234" t="e">
        <f>#REF!</f>
        <v>#REF!</v>
      </c>
      <c r="G437" s="245" t="e">
        <f>SUM(B437:F437)</f>
        <v>#REF!</v>
      </c>
      <c r="H437" s="235" t="e">
        <f>#REF!</f>
        <v>#REF!</v>
      </c>
    </row>
    <row r="438" spans="1:8" ht="15.6">
      <c r="A438" s="233" t="s">
        <v>3</v>
      </c>
      <c r="B438" s="254">
        <v>2</v>
      </c>
      <c r="C438" s="234" t="e">
        <f>#REF!</f>
        <v>#REF!</v>
      </c>
      <c r="D438" s="234" t="e">
        <f>#REF!</f>
        <v>#REF!</v>
      </c>
      <c r="E438" s="234" t="e">
        <f>#REF!</f>
        <v>#REF!</v>
      </c>
      <c r="F438" s="234" t="e">
        <f>#REF!</f>
        <v>#REF!</v>
      </c>
      <c r="G438" s="245" t="e">
        <f t="shared" ref="G438:G454" si="15">SUM(B438:F438)</f>
        <v>#REF!</v>
      </c>
      <c r="H438" s="235" t="e">
        <f>#REF!</f>
        <v>#REF!</v>
      </c>
    </row>
    <row r="439" spans="1:8" ht="15.6">
      <c r="A439" s="233" t="s">
        <v>4</v>
      </c>
      <c r="B439" s="254">
        <v>0</v>
      </c>
      <c r="C439" s="234" t="e">
        <f>#REF!</f>
        <v>#REF!</v>
      </c>
      <c r="D439" s="234" t="e">
        <f>#REF!</f>
        <v>#REF!</v>
      </c>
      <c r="E439" s="234" t="e">
        <f>#REF!</f>
        <v>#REF!</v>
      </c>
      <c r="F439" s="234" t="e">
        <f>#REF!</f>
        <v>#REF!</v>
      </c>
      <c r="G439" s="245" t="e">
        <f t="shared" si="15"/>
        <v>#REF!</v>
      </c>
      <c r="H439" s="235" t="e">
        <f>#REF!</f>
        <v>#REF!</v>
      </c>
    </row>
    <row r="440" spans="1:8" ht="15.6">
      <c r="A440" s="233" t="s">
        <v>5</v>
      </c>
      <c r="B440" s="254">
        <v>0</v>
      </c>
      <c r="C440" s="234" t="e">
        <f>#REF!</f>
        <v>#REF!</v>
      </c>
      <c r="D440" s="234" t="e">
        <f>#REF!</f>
        <v>#REF!</v>
      </c>
      <c r="E440" s="234" t="e">
        <f>#REF!</f>
        <v>#REF!</v>
      </c>
      <c r="F440" s="234" t="e">
        <f>#REF!</f>
        <v>#REF!</v>
      </c>
      <c r="G440" s="245" t="e">
        <f t="shared" si="15"/>
        <v>#REF!</v>
      </c>
      <c r="H440" s="235" t="e">
        <f>#REF!</f>
        <v>#REF!</v>
      </c>
    </row>
    <row r="441" spans="1:8" ht="15.6">
      <c r="A441" s="233" t="s">
        <v>6</v>
      </c>
      <c r="B441" s="254">
        <v>0</v>
      </c>
      <c r="C441" s="234" t="e">
        <f>#REF!</f>
        <v>#REF!</v>
      </c>
      <c r="D441" s="234" t="e">
        <f>#REF!</f>
        <v>#REF!</v>
      </c>
      <c r="E441" s="234" t="e">
        <f>#REF!</f>
        <v>#REF!</v>
      </c>
      <c r="F441" s="234" t="e">
        <f>#REF!</f>
        <v>#REF!</v>
      </c>
      <c r="G441" s="245" t="e">
        <f t="shared" si="15"/>
        <v>#REF!</v>
      </c>
      <c r="H441" s="235" t="e">
        <f>#REF!</f>
        <v>#REF!</v>
      </c>
    </row>
    <row r="442" spans="1:8" ht="15.6">
      <c r="A442" s="233" t="s">
        <v>7</v>
      </c>
      <c r="B442" s="254">
        <v>0</v>
      </c>
      <c r="C442" s="234" t="e">
        <f>#REF!</f>
        <v>#REF!</v>
      </c>
      <c r="D442" s="234" t="e">
        <f>#REF!</f>
        <v>#REF!</v>
      </c>
      <c r="E442" s="234" t="e">
        <f>#REF!</f>
        <v>#REF!</v>
      </c>
      <c r="F442" s="234" t="e">
        <f>#REF!</f>
        <v>#REF!</v>
      </c>
      <c r="G442" s="245" t="e">
        <f t="shared" si="15"/>
        <v>#REF!</v>
      </c>
      <c r="H442" s="235" t="e">
        <f>#REF!</f>
        <v>#REF!</v>
      </c>
    </row>
    <row r="443" spans="1:8" ht="15.6">
      <c r="A443" s="241" t="s">
        <v>8</v>
      </c>
      <c r="B443" s="255">
        <v>0</v>
      </c>
      <c r="C443" s="234" t="e">
        <f>#REF!</f>
        <v>#REF!</v>
      </c>
      <c r="D443" s="234" t="e">
        <f>#REF!</f>
        <v>#REF!</v>
      </c>
      <c r="E443" s="234" t="e">
        <f>#REF!</f>
        <v>#REF!</v>
      </c>
      <c r="F443" s="234" t="e">
        <f>#REF!</f>
        <v>#REF!</v>
      </c>
      <c r="G443" s="245" t="e">
        <f t="shared" si="15"/>
        <v>#REF!</v>
      </c>
      <c r="H443" s="235" t="e">
        <f>#REF!</f>
        <v>#REF!</v>
      </c>
    </row>
    <row r="444" spans="1:8" ht="15.6">
      <c r="A444" s="233" t="s">
        <v>9</v>
      </c>
      <c r="B444" s="254">
        <v>0</v>
      </c>
      <c r="C444" s="234" t="e">
        <f>#REF!</f>
        <v>#REF!</v>
      </c>
      <c r="D444" s="234" t="e">
        <f>#REF!</f>
        <v>#REF!</v>
      </c>
      <c r="E444" s="234" t="e">
        <f>#REF!</f>
        <v>#REF!</v>
      </c>
      <c r="F444" s="234" t="e">
        <f>#REF!</f>
        <v>#REF!</v>
      </c>
      <c r="G444" s="245" t="e">
        <f t="shared" si="15"/>
        <v>#REF!</v>
      </c>
      <c r="H444" s="235" t="e">
        <f>#REF!</f>
        <v>#REF!</v>
      </c>
    </row>
    <row r="445" spans="1:8" ht="15.6">
      <c r="A445" s="233" t="s">
        <v>10</v>
      </c>
      <c r="B445" s="254">
        <v>0</v>
      </c>
      <c r="C445" s="234" t="e">
        <f>#REF!</f>
        <v>#REF!</v>
      </c>
      <c r="D445" s="234" t="e">
        <f>#REF!</f>
        <v>#REF!</v>
      </c>
      <c r="E445" s="234" t="e">
        <f>#REF!</f>
        <v>#REF!</v>
      </c>
      <c r="F445" s="234" t="e">
        <f>#REF!</f>
        <v>#REF!</v>
      </c>
      <c r="G445" s="245" t="e">
        <f t="shared" si="15"/>
        <v>#REF!</v>
      </c>
      <c r="H445" s="235" t="e">
        <f>#REF!</f>
        <v>#REF!</v>
      </c>
    </row>
    <row r="446" spans="1:8" ht="15.6">
      <c r="A446" s="233" t="s">
        <v>11</v>
      </c>
      <c r="B446" s="254">
        <v>0</v>
      </c>
      <c r="C446" s="234" t="e">
        <f>#REF!</f>
        <v>#REF!</v>
      </c>
      <c r="D446" s="234" t="e">
        <f>#REF!</f>
        <v>#REF!</v>
      </c>
      <c r="E446" s="234" t="e">
        <f>#REF!</f>
        <v>#REF!</v>
      </c>
      <c r="F446" s="234" t="e">
        <f>#REF!</f>
        <v>#REF!</v>
      </c>
      <c r="G446" s="245" t="e">
        <f t="shared" si="15"/>
        <v>#REF!</v>
      </c>
      <c r="H446" s="235" t="e">
        <f>#REF!</f>
        <v>#REF!</v>
      </c>
    </row>
    <row r="447" spans="1:8" ht="15.6">
      <c r="A447" s="233" t="s">
        <v>12</v>
      </c>
      <c r="B447" s="254">
        <v>0</v>
      </c>
      <c r="C447" s="234" t="e">
        <f>#REF!</f>
        <v>#REF!</v>
      </c>
      <c r="D447" s="234" t="e">
        <f>#REF!</f>
        <v>#REF!</v>
      </c>
      <c r="E447" s="234" t="e">
        <f>#REF!</f>
        <v>#REF!</v>
      </c>
      <c r="F447" s="234" t="e">
        <f>#REF!</f>
        <v>#REF!</v>
      </c>
      <c r="G447" s="245" t="e">
        <f t="shared" si="15"/>
        <v>#REF!</v>
      </c>
      <c r="H447" s="235" t="e">
        <f>#REF!</f>
        <v>#REF!</v>
      </c>
    </row>
    <row r="448" spans="1:8" ht="15.6">
      <c r="A448" s="233" t="s">
        <v>13</v>
      </c>
      <c r="B448" s="254">
        <v>0</v>
      </c>
      <c r="C448" s="234" t="e">
        <f>#REF!</f>
        <v>#REF!</v>
      </c>
      <c r="D448" s="234" t="e">
        <f>#REF!</f>
        <v>#REF!</v>
      </c>
      <c r="E448" s="234" t="e">
        <f>#REF!</f>
        <v>#REF!</v>
      </c>
      <c r="F448" s="234" t="e">
        <f>#REF!</f>
        <v>#REF!</v>
      </c>
      <c r="G448" s="245" t="e">
        <f t="shared" si="15"/>
        <v>#REF!</v>
      </c>
      <c r="H448" s="235" t="e">
        <f>#REF!</f>
        <v>#REF!</v>
      </c>
    </row>
    <row r="449" spans="1:8" ht="15.6">
      <c r="A449" s="233" t="s">
        <v>14</v>
      </c>
      <c r="B449" s="254">
        <v>0</v>
      </c>
      <c r="C449" s="234" t="e">
        <f>#REF!</f>
        <v>#REF!</v>
      </c>
      <c r="D449" s="234" t="e">
        <f>#REF!</f>
        <v>#REF!</v>
      </c>
      <c r="E449" s="234" t="e">
        <f>#REF!</f>
        <v>#REF!</v>
      </c>
      <c r="F449" s="234" t="e">
        <f>#REF!</f>
        <v>#REF!</v>
      </c>
      <c r="G449" s="245" t="e">
        <f t="shared" si="15"/>
        <v>#REF!</v>
      </c>
      <c r="H449" s="235" t="e">
        <f>#REF!</f>
        <v>#REF!</v>
      </c>
    </row>
    <row r="450" spans="1:8" ht="15.6">
      <c r="A450" s="233" t="s">
        <v>15</v>
      </c>
      <c r="B450" s="254">
        <v>0</v>
      </c>
      <c r="C450" s="234" t="e">
        <f>#REF!</f>
        <v>#REF!</v>
      </c>
      <c r="D450" s="234" t="e">
        <f>#REF!</f>
        <v>#REF!</v>
      </c>
      <c r="E450" s="234" t="e">
        <f>#REF!</f>
        <v>#REF!</v>
      </c>
      <c r="F450" s="234" t="e">
        <f>#REF!</f>
        <v>#REF!</v>
      </c>
      <c r="G450" s="245" t="e">
        <f t="shared" si="15"/>
        <v>#REF!</v>
      </c>
      <c r="H450" s="235" t="e">
        <f>#REF!</f>
        <v>#REF!</v>
      </c>
    </row>
    <row r="451" spans="1:8" ht="15.6">
      <c r="A451" s="233" t="s">
        <v>16</v>
      </c>
      <c r="B451" s="254">
        <v>0</v>
      </c>
      <c r="C451" s="234" t="e">
        <f>#REF!</f>
        <v>#REF!</v>
      </c>
      <c r="D451" s="234" t="e">
        <f>#REF!</f>
        <v>#REF!</v>
      </c>
      <c r="E451" s="234" t="e">
        <f>#REF!</f>
        <v>#REF!</v>
      </c>
      <c r="F451" s="234" t="e">
        <f>#REF!</f>
        <v>#REF!</v>
      </c>
      <c r="G451" s="245" t="e">
        <f t="shared" si="15"/>
        <v>#REF!</v>
      </c>
      <c r="H451" s="235" t="e">
        <f>#REF!</f>
        <v>#REF!</v>
      </c>
    </row>
    <row r="452" spans="1:8" ht="15.6">
      <c r="A452" s="233" t="s">
        <v>17</v>
      </c>
      <c r="B452" s="254">
        <v>0</v>
      </c>
      <c r="C452" s="234" t="e">
        <f>#REF!</f>
        <v>#REF!</v>
      </c>
      <c r="D452" s="234" t="e">
        <f>#REF!</f>
        <v>#REF!</v>
      </c>
      <c r="E452" s="234" t="e">
        <f>#REF!</f>
        <v>#REF!</v>
      </c>
      <c r="F452" s="234" t="e">
        <f>#REF!</f>
        <v>#REF!</v>
      </c>
      <c r="G452" s="245" t="e">
        <f t="shared" si="15"/>
        <v>#REF!</v>
      </c>
      <c r="H452" s="235" t="e">
        <f>#REF!</f>
        <v>#REF!</v>
      </c>
    </row>
    <row r="453" spans="1:8" ht="15.6">
      <c r="A453" s="233" t="s">
        <v>18</v>
      </c>
      <c r="B453" s="254">
        <v>0</v>
      </c>
      <c r="C453" s="234" t="e">
        <f>#REF!</f>
        <v>#REF!</v>
      </c>
      <c r="D453" s="234" t="e">
        <f>#REF!</f>
        <v>#REF!</v>
      </c>
      <c r="E453" s="234" t="e">
        <f>#REF!</f>
        <v>#REF!</v>
      </c>
      <c r="F453" s="234" t="e">
        <f>#REF!</f>
        <v>#REF!</v>
      </c>
      <c r="G453" s="245" t="e">
        <f t="shared" si="15"/>
        <v>#REF!</v>
      </c>
      <c r="H453" s="235" t="e">
        <f>#REF!</f>
        <v>#REF!</v>
      </c>
    </row>
    <row r="454" spans="1:8" ht="15.6">
      <c r="A454" s="233" t="s">
        <v>19</v>
      </c>
      <c r="B454" s="254">
        <v>0</v>
      </c>
      <c r="C454" s="234" t="e">
        <f>#REF!</f>
        <v>#REF!</v>
      </c>
      <c r="D454" s="234" t="e">
        <f>#REF!</f>
        <v>#REF!</v>
      </c>
      <c r="E454" s="234" t="e">
        <f>#REF!</f>
        <v>#REF!</v>
      </c>
      <c r="F454" s="234" t="e">
        <f>#REF!</f>
        <v>#REF!</v>
      </c>
      <c r="G454" s="245" t="e">
        <f t="shared" si="15"/>
        <v>#REF!</v>
      </c>
      <c r="H454" s="235" t="e">
        <f>#REF!</f>
        <v>#REF!</v>
      </c>
    </row>
    <row r="455" spans="1:8" ht="16.2" thickBot="1">
      <c r="A455" s="242"/>
      <c r="B455" s="251"/>
      <c r="C455" s="243"/>
      <c r="D455" s="243"/>
      <c r="E455" s="243"/>
      <c r="F455" s="243"/>
      <c r="G455" s="243"/>
      <c r="H455" s="244"/>
    </row>
    <row r="456" spans="1:8" ht="19.2" thickBot="1">
      <c r="A456" s="236" t="s">
        <v>33</v>
      </c>
      <c r="B456" s="237">
        <f>SUM(B437:B454)</f>
        <v>8</v>
      </c>
      <c r="C456" s="237" t="e">
        <f>SUM(C437:C454)</f>
        <v>#REF!</v>
      </c>
      <c r="D456" s="237" t="e">
        <f>SUM(D437:D454)</f>
        <v>#REF!</v>
      </c>
      <c r="E456" s="237" t="e">
        <f>SUM(E437:E454)</f>
        <v>#REF!</v>
      </c>
      <c r="F456" s="237" t="e">
        <f>SUM(F437:F454)</f>
        <v>#REF!</v>
      </c>
      <c r="G456" s="237" t="e">
        <f>SUM(B456:F456)</f>
        <v>#REF!</v>
      </c>
      <c r="H456" s="238" t="e">
        <f>SUM(H437:H454)</f>
        <v>#REF!</v>
      </c>
    </row>
    <row r="457" spans="1:8">
      <c r="A457" s="240" t="s">
        <v>252</v>
      </c>
      <c r="B457" s="239"/>
    </row>
    <row r="458" spans="1:8">
      <c r="A458" s="240" t="s">
        <v>35</v>
      </c>
      <c r="B458" s="240"/>
    </row>
    <row r="459" spans="1:8">
      <c r="A459" s="239" t="s">
        <v>36</v>
      </c>
      <c r="B459" s="239"/>
    </row>
    <row r="461" spans="1:8" ht="20.399999999999999">
      <c r="A461" s="554" t="s">
        <v>276</v>
      </c>
      <c r="B461" s="554"/>
      <c r="C461" s="554"/>
      <c r="D461" s="554"/>
      <c r="E461" s="554"/>
      <c r="F461" s="554"/>
      <c r="G461" s="554"/>
      <c r="H461" s="554"/>
    </row>
    <row r="462" spans="1:8" ht="20.399999999999999">
      <c r="A462" s="554" t="s">
        <v>1</v>
      </c>
      <c r="B462" s="554"/>
      <c r="C462" s="554"/>
      <c r="D462" s="554"/>
      <c r="E462" s="554"/>
      <c r="F462" s="554"/>
      <c r="G462" s="554"/>
      <c r="H462" s="554"/>
    </row>
    <row r="463" spans="1:8" ht="20.399999999999999">
      <c r="A463" s="554" t="str">
        <f>+A152</f>
        <v>Al 31 de marzo de 2026</v>
      </c>
      <c r="B463" s="554"/>
      <c r="C463" s="554"/>
      <c r="D463" s="554"/>
      <c r="E463" s="554"/>
      <c r="F463" s="554"/>
      <c r="G463" s="554"/>
      <c r="H463" s="554"/>
    </row>
    <row r="464" spans="1:8" ht="13.8" thickBot="1"/>
    <row r="465" spans="1:8" ht="18.600000000000001">
      <c r="A465" s="220"/>
      <c r="B465" s="253" t="s">
        <v>20</v>
      </c>
      <c r="C465" s="221" t="s">
        <v>22</v>
      </c>
      <c r="D465" s="221" t="s">
        <v>22</v>
      </c>
      <c r="E465" s="222" t="s">
        <v>25</v>
      </c>
      <c r="F465" s="222" t="s">
        <v>27</v>
      </c>
      <c r="G465" s="222" t="s">
        <v>22</v>
      </c>
      <c r="H465" s="223" t="s">
        <v>20</v>
      </c>
    </row>
    <row r="466" spans="1:8" ht="18.600000000000001">
      <c r="A466" s="224"/>
      <c r="B466" s="249" t="s">
        <v>28</v>
      </c>
      <c r="C466" s="225" t="s">
        <v>23</v>
      </c>
      <c r="D466" s="225" t="s">
        <v>23</v>
      </c>
      <c r="E466" s="225" t="s">
        <v>23</v>
      </c>
      <c r="F466" s="225" t="s">
        <v>28</v>
      </c>
      <c r="G466" s="225" t="s">
        <v>30</v>
      </c>
      <c r="H466" s="226" t="s">
        <v>31</v>
      </c>
    </row>
    <row r="467" spans="1:8" ht="19.2" thickBot="1">
      <c r="A467" s="227" t="s">
        <v>34</v>
      </c>
      <c r="B467" s="252" t="s">
        <v>251</v>
      </c>
      <c r="C467" s="228" t="s">
        <v>21</v>
      </c>
      <c r="D467" s="228" t="s">
        <v>24</v>
      </c>
      <c r="E467" s="228" t="s">
        <v>26</v>
      </c>
      <c r="F467" s="228" t="s">
        <v>29</v>
      </c>
      <c r="G467" s="228" t="s">
        <v>28</v>
      </c>
      <c r="H467" s="229" t="s">
        <v>32</v>
      </c>
    </row>
    <row r="468" spans="1:8">
      <c r="A468" s="230"/>
      <c r="B468" s="250"/>
      <c r="C468" s="231"/>
      <c r="D468" s="231"/>
      <c r="E468" s="231"/>
      <c r="F468" s="231"/>
      <c r="G468" s="231"/>
      <c r="H468" s="232"/>
    </row>
    <row r="469" spans="1:8" ht="15.6">
      <c r="A469" s="233" t="s">
        <v>2</v>
      </c>
      <c r="B469" s="254">
        <v>2</v>
      </c>
      <c r="C469" s="234" t="e">
        <f>SUM(#REF!)</f>
        <v>#REF!</v>
      </c>
      <c r="D469" s="234" t="e">
        <f>#REF!</f>
        <v>#REF!</v>
      </c>
      <c r="E469" s="234" t="e">
        <f>SUM(#REF!)</f>
        <v>#REF!</v>
      </c>
      <c r="F469" s="234" t="e">
        <f>SUM(#REF!)</f>
        <v>#REF!</v>
      </c>
      <c r="G469" s="245" t="e">
        <f>SUM(B469:F469)</f>
        <v>#REF!</v>
      </c>
      <c r="H469" s="235" t="e">
        <f>#REF!</f>
        <v>#REF!</v>
      </c>
    </row>
    <row r="470" spans="1:8" ht="15.6">
      <c r="A470" s="233" t="s">
        <v>3</v>
      </c>
      <c r="B470" s="254">
        <v>1</v>
      </c>
      <c r="C470" s="234" t="e">
        <f>SUM(#REF!)</f>
        <v>#REF!</v>
      </c>
      <c r="D470" s="234" t="e">
        <f>#REF!</f>
        <v>#REF!</v>
      </c>
      <c r="E470" s="234" t="e">
        <f>SUM(#REF!)</f>
        <v>#REF!</v>
      </c>
      <c r="F470" s="234" t="e">
        <f>SUM(#REF!)</f>
        <v>#REF!</v>
      </c>
      <c r="G470" s="245" t="e">
        <f t="shared" ref="G470:G486" si="16">SUM(B470:F470)</f>
        <v>#REF!</v>
      </c>
      <c r="H470" s="235" t="e">
        <f>#REF!</f>
        <v>#REF!</v>
      </c>
    </row>
    <row r="471" spans="1:8" ht="15.6">
      <c r="A471" s="233" t="s">
        <v>4</v>
      </c>
      <c r="B471" s="254">
        <v>0</v>
      </c>
      <c r="C471" s="234" t="e">
        <f>SUM(#REF!)</f>
        <v>#REF!</v>
      </c>
      <c r="D471" s="234" t="e">
        <f>#REF!</f>
        <v>#REF!</v>
      </c>
      <c r="E471" s="234" t="e">
        <f>SUM(#REF!)</f>
        <v>#REF!</v>
      </c>
      <c r="F471" s="234" t="e">
        <f>SUM(#REF!)</f>
        <v>#REF!</v>
      </c>
      <c r="G471" s="245" t="e">
        <f t="shared" si="16"/>
        <v>#REF!</v>
      </c>
      <c r="H471" s="235" t="e">
        <f>#REF!</f>
        <v>#REF!</v>
      </c>
    </row>
    <row r="472" spans="1:8" ht="15.6">
      <c r="A472" s="233" t="s">
        <v>5</v>
      </c>
      <c r="B472" s="254">
        <v>0</v>
      </c>
      <c r="C472" s="234" t="e">
        <f>SUM(#REF!)</f>
        <v>#REF!</v>
      </c>
      <c r="D472" s="234" t="e">
        <f>#REF!</f>
        <v>#REF!</v>
      </c>
      <c r="E472" s="234" t="e">
        <f>SUM(#REF!)</f>
        <v>#REF!</v>
      </c>
      <c r="F472" s="234" t="e">
        <f>SUM(#REF!)</f>
        <v>#REF!</v>
      </c>
      <c r="G472" s="245" t="e">
        <f t="shared" si="16"/>
        <v>#REF!</v>
      </c>
      <c r="H472" s="235" t="e">
        <f>#REF!</f>
        <v>#REF!</v>
      </c>
    </row>
    <row r="473" spans="1:8" ht="15.6">
      <c r="A473" s="233" t="s">
        <v>6</v>
      </c>
      <c r="B473" s="254">
        <v>0</v>
      </c>
      <c r="C473" s="234" t="e">
        <f>SUM(#REF!)</f>
        <v>#REF!</v>
      </c>
      <c r="D473" s="234" t="e">
        <f>#REF!</f>
        <v>#REF!</v>
      </c>
      <c r="E473" s="234" t="e">
        <f>SUM(#REF!)</f>
        <v>#REF!</v>
      </c>
      <c r="F473" s="234" t="e">
        <f>SUM(#REF!)</f>
        <v>#REF!</v>
      </c>
      <c r="G473" s="245" t="e">
        <f t="shared" si="16"/>
        <v>#REF!</v>
      </c>
      <c r="H473" s="235" t="e">
        <f>#REF!</f>
        <v>#REF!</v>
      </c>
    </row>
    <row r="474" spans="1:8" ht="15.6">
      <c r="A474" s="233" t="s">
        <v>7</v>
      </c>
      <c r="B474" s="254">
        <v>1</v>
      </c>
      <c r="C474" s="234" t="e">
        <f>SUM(#REF!)</f>
        <v>#REF!</v>
      </c>
      <c r="D474" s="234" t="e">
        <f>#REF!</f>
        <v>#REF!</v>
      </c>
      <c r="E474" s="234" t="e">
        <f>SUM(#REF!)</f>
        <v>#REF!</v>
      </c>
      <c r="F474" s="234" t="e">
        <f>SUM(#REF!)</f>
        <v>#REF!</v>
      </c>
      <c r="G474" s="245" t="e">
        <f t="shared" si="16"/>
        <v>#REF!</v>
      </c>
      <c r="H474" s="235" t="e">
        <f>#REF!</f>
        <v>#REF!</v>
      </c>
    </row>
    <row r="475" spans="1:8" ht="15.6">
      <c r="A475" s="241" t="s">
        <v>8</v>
      </c>
      <c r="B475" s="255">
        <v>0</v>
      </c>
      <c r="C475" s="234" t="e">
        <f>SUM(#REF!)</f>
        <v>#REF!</v>
      </c>
      <c r="D475" s="234" t="e">
        <f>#REF!</f>
        <v>#REF!</v>
      </c>
      <c r="E475" s="234" t="e">
        <f>SUM(#REF!)</f>
        <v>#REF!</v>
      </c>
      <c r="F475" s="234" t="e">
        <f>SUM(#REF!)</f>
        <v>#REF!</v>
      </c>
      <c r="G475" s="245" t="e">
        <f t="shared" si="16"/>
        <v>#REF!</v>
      </c>
      <c r="H475" s="235" t="e">
        <f>#REF!</f>
        <v>#REF!</v>
      </c>
    </row>
    <row r="476" spans="1:8" ht="15.6">
      <c r="A476" s="233" t="s">
        <v>9</v>
      </c>
      <c r="B476" s="254">
        <v>0</v>
      </c>
      <c r="C476" s="234" t="e">
        <f>SUM(#REF!)</f>
        <v>#REF!</v>
      </c>
      <c r="D476" s="234" t="e">
        <f>#REF!</f>
        <v>#REF!</v>
      </c>
      <c r="E476" s="234" t="e">
        <f>SUM(#REF!)</f>
        <v>#REF!</v>
      </c>
      <c r="F476" s="234" t="e">
        <f>SUM(#REF!)</f>
        <v>#REF!</v>
      </c>
      <c r="G476" s="245" t="e">
        <f t="shared" si="16"/>
        <v>#REF!</v>
      </c>
      <c r="H476" s="235" t="e">
        <f>#REF!</f>
        <v>#REF!</v>
      </c>
    </row>
    <row r="477" spans="1:8" ht="15.6">
      <c r="A477" s="233" t="s">
        <v>10</v>
      </c>
      <c r="B477" s="254">
        <v>0</v>
      </c>
      <c r="C477" s="234" t="e">
        <f>SUM(#REF!)</f>
        <v>#REF!</v>
      </c>
      <c r="D477" s="234" t="e">
        <f>#REF!</f>
        <v>#REF!</v>
      </c>
      <c r="E477" s="234" t="e">
        <f>SUM(#REF!)</f>
        <v>#REF!</v>
      </c>
      <c r="F477" s="234" t="e">
        <f>SUM(#REF!)</f>
        <v>#REF!</v>
      </c>
      <c r="G477" s="245" t="e">
        <f t="shared" si="16"/>
        <v>#REF!</v>
      </c>
      <c r="H477" s="235" t="e">
        <f>#REF!</f>
        <v>#REF!</v>
      </c>
    </row>
    <row r="478" spans="1:8" ht="15.6">
      <c r="A478" s="233" t="s">
        <v>11</v>
      </c>
      <c r="B478" s="254">
        <v>0</v>
      </c>
      <c r="C478" s="234" t="e">
        <f>SUM(#REF!)</f>
        <v>#REF!</v>
      </c>
      <c r="D478" s="234" t="e">
        <f>#REF!</f>
        <v>#REF!</v>
      </c>
      <c r="E478" s="234" t="e">
        <f>SUM(#REF!)</f>
        <v>#REF!</v>
      </c>
      <c r="F478" s="234" t="e">
        <f>SUM(#REF!)</f>
        <v>#REF!</v>
      </c>
      <c r="G478" s="245" t="e">
        <f t="shared" si="16"/>
        <v>#REF!</v>
      </c>
      <c r="H478" s="235" t="e">
        <f>#REF!</f>
        <v>#REF!</v>
      </c>
    </row>
    <row r="479" spans="1:8" ht="15.6">
      <c r="A479" s="233" t="s">
        <v>12</v>
      </c>
      <c r="B479" s="254">
        <v>1</v>
      </c>
      <c r="C479" s="234" t="e">
        <f>SUM(#REF!)</f>
        <v>#REF!</v>
      </c>
      <c r="D479" s="234" t="e">
        <f>#REF!</f>
        <v>#REF!</v>
      </c>
      <c r="E479" s="234" t="e">
        <f>SUM(#REF!)</f>
        <v>#REF!</v>
      </c>
      <c r="F479" s="234" t="e">
        <f>SUM(#REF!)</f>
        <v>#REF!</v>
      </c>
      <c r="G479" s="245" t="e">
        <f t="shared" si="16"/>
        <v>#REF!</v>
      </c>
      <c r="H479" s="235" t="e">
        <f>#REF!</f>
        <v>#REF!</v>
      </c>
    </row>
    <row r="480" spans="1:8" ht="15.6">
      <c r="A480" s="233" t="s">
        <v>13</v>
      </c>
      <c r="B480" s="254">
        <v>0</v>
      </c>
      <c r="C480" s="234" t="e">
        <f>SUM(#REF!)</f>
        <v>#REF!</v>
      </c>
      <c r="D480" s="234" t="e">
        <f>#REF!</f>
        <v>#REF!</v>
      </c>
      <c r="E480" s="234" t="e">
        <f>SUM(#REF!)</f>
        <v>#REF!</v>
      </c>
      <c r="F480" s="234" t="e">
        <f>SUM(#REF!)</f>
        <v>#REF!</v>
      </c>
      <c r="G480" s="245" t="e">
        <f t="shared" si="16"/>
        <v>#REF!</v>
      </c>
      <c r="H480" s="235" t="e">
        <f>#REF!</f>
        <v>#REF!</v>
      </c>
    </row>
    <row r="481" spans="1:8" ht="15.6">
      <c r="A481" s="233" t="s">
        <v>14</v>
      </c>
      <c r="B481" s="254">
        <v>0</v>
      </c>
      <c r="C481" s="234" t="e">
        <f>SUM(#REF!)</f>
        <v>#REF!</v>
      </c>
      <c r="D481" s="234" t="e">
        <f>#REF!</f>
        <v>#REF!</v>
      </c>
      <c r="E481" s="234" t="e">
        <f>SUM(#REF!)</f>
        <v>#REF!</v>
      </c>
      <c r="F481" s="234" t="e">
        <f>SUM(#REF!)</f>
        <v>#REF!</v>
      </c>
      <c r="G481" s="245" t="e">
        <f t="shared" si="16"/>
        <v>#REF!</v>
      </c>
      <c r="H481" s="235" t="e">
        <f>#REF!</f>
        <v>#REF!</v>
      </c>
    </row>
    <row r="482" spans="1:8" ht="15.6">
      <c r="A482" s="233" t="s">
        <v>15</v>
      </c>
      <c r="B482" s="254">
        <v>0</v>
      </c>
      <c r="C482" s="234" t="e">
        <f>SUM(#REF!)</f>
        <v>#REF!</v>
      </c>
      <c r="D482" s="234" t="e">
        <f>#REF!</f>
        <v>#REF!</v>
      </c>
      <c r="E482" s="234" t="e">
        <f>SUM(#REF!)</f>
        <v>#REF!</v>
      </c>
      <c r="F482" s="234" t="e">
        <f>SUM(#REF!)</f>
        <v>#REF!</v>
      </c>
      <c r="G482" s="245" t="e">
        <f t="shared" si="16"/>
        <v>#REF!</v>
      </c>
      <c r="H482" s="235" t="e">
        <f>#REF!</f>
        <v>#REF!</v>
      </c>
    </row>
    <row r="483" spans="1:8" ht="15.6">
      <c r="A483" s="233" t="s">
        <v>16</v>
      </c>
      <c r="B483" s="254">
        <v>1</v>
      </c>
      <c r="C483" s="234" t="e">
        <f>SUM(#REF!)</f>
        <v>#REF!</v>
      </c>
      <c r="D483" s="234" t="e">
        <f>#REF!</f>
        <v>#REF!</v>
      </c>
      <c r="E483" s="234" t="e">
        <f>SUM(#REF!)</f>
        <v>#REF!</v>
      </c>
      <c r="F483" s="234" t="e">
        <f>SUM(#REF!)</f>
        <v>#REF!</v>
      </c>
      <c r="G483" s="245" t="e">
        <f t="shared" si="16"/>
        <v>#REF!</v>
      </c>
      <c r="H483" s="235" t="e">
        <f>#REF!</f>
        <v>#REF!</v>
      </c>
    </row>
    <row r="484" spans="1:8" ht="15.6">
      <c r="A484" s="233" t="s">
        <v>17</v>
      </c>
      <c r="B484" s="254">
        <v>0</v>
      </c>
      <c r="C484" s="234" t="e">
        <f>SUM(#REF!)</f>
        <v>#REF!</v>
      </c>
      <c r="D484" s="234" t="e">
        <f>#REF!</f>
        <v>#REF!</v>
      </c>
      <c r="E484" s="234" t="e">
        <f>SUM(#REF!)</f>
        <v>#REF!</v>
      </c>
      <c r="F484" s="234" t="e">
        <f>SUM(#REF!)</f>
        <v>#REF!</v>
      </c>
      <c r="G484" s="245" t="e">
        <f t="shared" si="16"/>
        <v>#REF!</v>
      </c>
      <c r="H484" s="235" t="e">
        <f>#REF!</f>
        <v>#REF!</v>
      </c>
    </row>
    <row r="485" spans="1:8" ht="15.6">
      <c r="A485" s="233" t="s">
        <v>18</v>
      </c>
      <c r="B485" s="254">
        <v>0</v>
      </c>
      <c r="C485" s="234" t="e">
        <f>SUM(#REF!)</f>
        <v>#REF!</v>
      </c>
      <c r="D485" s="234" t="e">
        <f>#REF!</f>
        <v>#REF!</v>
      </c>
      <c r="E485" s="234" t="e">
        <f>SUM(#REF!)</f>
        <v>#REF!</v>
      </c>
      <c r="F485" s="234" t="e">
        <f>SUM(#REF!)</f>
        <v>#REF!</v>
      </c>
      <c r="G485" s="245" t="e">
        <f t="shared" si="16"/>
        <v>#REF!</v>
      </c>
      <c r="H485" s="235" t="e">
        <f>#REF!</f>
        <v>#REF!</v>
      </c>
    </row>
    <row r="486" spans="1:8" ht="15.6">
      <c r="A486" s="233" t="s">
        <v>19</v>
      </c>
      <c r="B486" s="254">
        <v>0</v>
      </c>
      <c r="C486" s="234" t="e">
        <f>SUM(#REF!)</f>
        <v>#REF!</v>
      </c>
      <c r="D486" s="234" t="e">
        <f>#REF!</f>
        <v>#REF!</v>
      </c>
      <c r="E486" s="234" t="e">
        <f>SUM(#REF!)</f>
        <v>#REF!</v>
      </c>
      <c r="F486" s="234" t="e">
        <f>SUM(#REF!)</f>
        <v>#REF!</v>
      </c>
      <c r="G486" s="245" t="e">
        <f t="shared" si="16"/>
        <v>#REF!</v>
      </c>
      <c r="H486" s="235" t="e">
        <f>#REF!</f>
        <v>#REF!</v>
      </c>
    </row>
    <row r="487" spans="1:8" ht="16.2" thickBot="1">
      <c r="A487" s="242"/>
      <c r="B487" s="251"/>
      <c r="C487" s="243"/>
      <c r="D487" s="243"/>
      <c r="E487" s="243"/>
      <c r="F487" s="243"/>
      <c r="G487" s="243"/>
      <c r="H487" s="244"/>
    </row>
    <row r="488" spans="1:8" ht="19.2" thickBot="1">
      <c r="A488" s="236" t="s">
        <v>33</v>
      </c>
      <c r="B488" s="237">
        <f>SUM(B469:B486)</f>
        <v>6</v>
      </c>
      <c r="C488" s="237" t="e">
        <f>SUM(C469:C486)</f>
        <v>#REF!</v>
      </c>
      <c r="D488" s="237" t="e">
        <f>SUM(D469:D486)</f>
        <v>#REF!</v>
      </c>
      <c r="E488" s="237" t="e">
        <f>SUM(E469:E486)</f>
        <v>#REF!</v>
      </c>
      <c r="F488" s="237" t="e">
        <f>SUM(F469:F486)</f>
        <v>#REF!</v>
      </c>
      <c r="G488" s="237" t="e">
        <f>SUM(B488:F488)</f>
        <v>#REF!</v>
      </c>
      <c r="H488" s="238" t="e">
        <f>SUM(H469:H486)</f>
        <v>#REF!</v>
      </c>
    </row>
    <row r="489" spans="1:8">
      <c r="A489" s="240" t="s">
        <v>252</v>
      </c>
      <c r="B489" s="239"/>
    </row>
    <row r="490" spans="1:8">
      <c r="A490" s="240" t="s">
        <v>35</v>
      </c>
      <c r="B490" s="240"/>
    </row>
    <row r="491" spans="1:8">
      <c r="A491" s="239" t="s">
        <v>36</v>
      </c>
      <c r="B491" s="239"/>
    </row>
    <row r="493" spans="1:8" ht="20.399999999999999">
      <c r="A493" s="554" t="s">
        <v>280</v>
      </c>
      <c r="B493" s="554"/>
      <c r="C493" s="554"/>
      <c r="D493" s="554"/>
      <c r="E493" s="554"/>
      <c r="F493" s="554"/>
      <c r="G493" s="554"/>
      <c r="H493" s="554"/>
    </row>
    <row r="494" spans="1:8" ht="20.399999999999999">
      <c r="A494" s="554" t="s">
        <v>1</v>
      </c>
      <c r="B494" s="554"/>
      <c r="C494" s="554"/>
      <c r="D494" s="554"/>
      <c r="E494" s="554"/>
      <c r="F494" s="554"/>
      <c r="G494" s="554"/>
      <c r="H494" s="554"/>
    </row>
    <row r="495" spans="1:8" ht="20.399999999999999">
      <c r="A495" s="554">
        <f>+A184</f>
        <v>0</v>
      </c>
      <c r="B495" s="554"/>
      <c r="C495" s="554"/>
      <c r="D495" s="554"/>
      <c r="E495" s="554"/>
      <c r="F495" s="554"/>
      <c r="G495" s="554"/>
      <c r="H495" s="554"/>
    </row>
    <row r="496" spans="1:8" ht="13.8" thickBot="1"/>
    <row r="497" spans="1:8" ht="18.600000000000001">
      <c r="A497" s="220"/>
      <c r="B497" s="253" t="s">
        <v>20</v>
      </c>
      <c r="C497" s="221" t="s">
        <v>22</v>
      </c>
      <c r="D497" s="221" t="s">
        <v>22</v>
      </c>
      <c r="E497" s="222" t="s">
        <v>25</v>
      </c>
      <c r="F497" s="222" t="s">
        <v>27</v>
      </c>
      <c r="G497" s="222" t="s">
        <v>22</v>
      </c>
      <c r="H497" s="223" t="s">
        <v>20</v>
      </c>
    </row>
    <row r="498" spans="1:8" ht="18.600000000000001">
      <c r="A498" s="224"/>
      <c r="B498" s="249" t="s">
        <v>28</v>
      </c>
      <c r="C498" s="225" t="s">
        <v>23</v>
      </c>
      <c r="D498" s="225" t="s">
        <v>23</v>
      </c>
      <c r="E498" s="225" t="s">
        <v>23</v>
      </c>
      <c r="F498" s="225" t="s">
        <v>28</v>
      </c>
      <c r="G498" s="225" t="s">
        <v>30</v>
      </c>
      <c r="H498" s="226" t="s">
        <v>31</v>
      </c>
    </row>
    <row r="499" spans="1:8" ht="19.2" thickBot="1">
      <c r="A499" s="227" t="s">
        <v>34</v>
      </c>
      <c r="B499" s="252" t="s">
        <v>251</v>
      </c>
      <c r="C499" s="228" t="s">
        <v>21</v>
      </c>
      <c r="D499" s="228" t="s">
        <v>24</v>
      </c>
      <c r="E499" s="228" t="s">
        <v>26</v>
      </c>
      <c r="F499" s="228" t="s">
        <v>29</v>
      </c>
      <c r="G499" s="228" t="s">
        <v>28</v>
      </c>
      <c r="H499" s="229" t="s">
        <v>32</v>
      </c>
    </row>
    <row r="500" spans="1:8">
      <c r="A500" s="230"/>
      <c r="B500" s="250"/>
      <c r="C500" s="231"/>
      <c r="D500" s="231"/>
      <c r="E500" s="231"/>
      <c r="F500" s="231"/>
      <c r="G500" s="231"/>
      <c r="H500" s="232"/>
    </row>
    <row r="501" spans="1:8" ht="15.6">
      <c r="A501" s="233" t="s">
        <v>2</v>
      </c>
      <c r="B501" s="254">
        <v>2</v>
      </c>
      <c r="C501" s="234" t="e">
        <f>SUM(#REF!)</f>
        <v>#REF!</v>
      </c>
      <c r="D501" s="234" t="e">
        <f>SUM(#REF!)</f>
        <v>#REF!</v>
      </c>
      <c r="E501" s="234" t="e">
        <f>SUM(#REF!)</f>
        <v>#REF!</v>
      </c>
      <c r="F501" s="234" t="e">
        <f>SUM(#REF!)</f>
        <v>#REF!</v>
      </c>
      <c r="G501" s="245" t="e">
        <f>SUM(B501:F501)</f>
        <v>#REF!</v>
      </c>
      <c r="H501" s="235" t="e">
        <f>SUM(#REF!)</f>
        <v>#REF!</v>
      </c>
    </row>
    <row r="502" spans="1:8" ht="15.6">
      <c r="A502" s="233" t="s">
        <v>3</v>
      </c>
      <c r="B502" s="254"/>
      <c r="C502" s="234" t="e">
        <f>SUM(#REF!)</f>
        <v>#REF!</v>
      </c>
      <c r="D502" s="234" t="e">
        <f>SUM(#REF!)</f>
        <v>#REF!</v>
      </c>
      <c r="E502" s="234" t="e">
        <f>SUM(#REF!)</f>
        <v>#REF!</v>
      </c>
      <c r="F502" s="234" t="e">
        <f>SUM(#REF!)</f>
        <v>#REF!</v>
      </c>
      <c r="G502" s="245" t="e">
        <f t="shared" ref="G502:G518" si="17">SUM(B502:F502)</f>
        <v>#REF!</v>
      </c>
      <c r="H502" s="235" t="e">
        <f>SUM(#REF!)</f>
        <v>#REF!</v>
      </c>
    </row>
    <row r="503" spans="1:8" ht="15.6">
      <c r="A503" s="233" t="s">
        <v>4</v>
      </c>
      <c r="B503" s="254"/>
      <c r="C503" s="234" t="e">
        <f>SUM(#REF!)</f>
        <v>#REF!</v>
      </c>
      <c r="D503" s="234" t="e">
        <f>SUM(#REF!)</f>
        <v>#REF!</v>
      </c>
      <c r="E503" s="234" t="e">
        <f>SUM(#REF!)</f>
        <v>#REF!</v>
      </c>
      <c r="F503" s="234" t="e">
        <f>SUM(#REF!)</f>
        <v>#REF!</v>
      </c>
      <c r="G503" s="245" t="e">
        <f t="shared" si="17"/>
        <v>#REF!</v>
      </c>
      <c r="H503" s="235" t="e">
        <f>SUM(#REF!)</f>
        <v>#REF!</v>
      </c>
    </row>
    <row r="504" spans="1:8" ht="15.6">
      <c r="A504" s="233" t="s">
        <v>5</v>
      </c>
      <c r="B504" s="254"/>
      <c r="C504" s="234" t="e">
        <f>SUM(#REF!)</f>
        <v>#REF!</v>
      </c>
      <c r="D504" s="234" t="e">
        <f>SUM(#REF!)</f>
        <v>#REF!</v>
      </c>
      <c r="E504" s="234" t="e">
        <f>SUM(#REF!)</f>
        <v>#REF!</v>
      </c>
      <c r="F504" s="234" t="e">
        <f>SUM(#REF!)</f>
        <v>#REF!</v>
      </c>
      <c r="G504" s="245" t="e">
        <f t="shared" si="17"/>
        <v>#REF!</v>
      </c>
      <c r="H504" s="235" t="e">
        <f>SUM(#REF!)</f>
        <v>#REF!</v>
      </c>
    </row>
    <row r="505" spans="1:8" ht="15.6">
      <c r="A505" s="233" t="s">
        <v>6</v>
      </c>
      <c r="B505" s="254"/>
      <c r="C505" s="234" t="e">
        <f>SUM(#REF!)</f>
        <v>#REF!</v>
      </c>
      <c r="D505" s="234" t="e">
        <f>SUM(#REF!)</f>
        <v>#REF!</v>
      </c>
      <c r="E505" s="234" t="e">
        <f>SUM(#REF!)</f>
        <v>#REF!</v>
      </c>
      <c r="F505" s="234" t="e">
        <f>SUM(#REF!)</f>
        <v>#REF!</v>
      </c>
      <c r="G505" s="245" t="e">
        <f t="shared" si="17"/>
        <v>#REF!</v>
      </c>
      <c r="H505" s="235" t="e">
        <f>SUM(#REF!)</f>
        <v>#REF!</v>
      </c>
    </row>
    <row r="506" spans="1:8" ht="15.6">
      <c r="A506" s="233" t="s">
        <v>7</v>
      </c>
      <c r="B506" s="254"/>
      <c r="C506" s="234" t="e">
        <f>SUM(#REF!)</f>
        <v>#REF!</v>
      </c>
      <c r="D506" s="234" t="e">
        <f>SUM(#REF!)</f>
        <v>#REF!</v>
      </c>
      <c r="E506" s="234" t="e">
        <f>SUM(#REF!)</f>
        <v>#REF!</v>
      </c>
      <c r="F506" s="234" t="e">
        <f>SUM(#REF!)</f>
        <v>#REF!</v>
      </c>
      <c r="G506" s="245" t="e">
        <f t="shared" si="17"/>
        <v>#REF!</v>
      </c>
      <c r="H506" s="235" t="e">
        <f>SUM(#REF!)</f>
        <v>#REF!</v>
      </c>
    </row>
    <row r="507" spans="1:8" ht="15.6">
      <c r="A507" s="241" t="s">
        <v>8</v>
      </c>
      <c r="B507" s="255"/>
      <c r="C507" s="234" t="e">
        <f>SUM(#REF!)</f>
        <v>#REF!</v>
      </c>
      <c r="D507" s="234" t="e">
        <f>SUM(#REF!)</f>
        <v>#REF!</v>
      </c>
      <c r="E507" s="234" t="e">
        <f>SUM(#REF!)</f>
        <v>#REF!</v>
      </c>
      <c r="F507" s="234" t="e">
        <f>SUM(#REF!)</f>
        <v>#REF!</v>
      </c>
      <c r="G507" s="245" t="e">
        <f t="shared" si="17"/>
        <v>#REF!</v>
      </c>
      <c r="H507" s="235" t="e">
        <f>SUM(#REF!)</f>
        <v>#REF!</v>
      </c>
    </row>
    <row r="508" spans="1:8" ht="15.6">
      <c r="A508" s="233" t="s">
        <v>9</v>
      </c>
      <c r="B508" s="254"/>
      <c r="C508" s="234" t="e">
        <f>SUM(#REF!)</f>
        <v>#REF!</v>
      </c>
      <c r="D508" s="234" t="e">
        <f>SUM(#REF!)</f>
        <v>#REF!</v>
      </c>
      <c r="E508" s="234" t="e">
        <f>SUM(#REF!)</f>
        <v>#REF!</v>
      </c>
      <c r="F508" s="234" t="e">
        <f>SUM(#REF!)</f>
        <v>#REF!</v>
      </c>
      <c r="G508" s="245" t="e">
        <f t="shared" si="17"/>
        <v>#REF!</v>
      </c>
      <c r="H508" s="235" t="e">
        <f>SUM(#REF!)</f>
        <v>#REF!</v>
      </c>
    </row>
    <row r="509" spans="1:8" ht="15.6">
      <c r="A509" s="233" t="s">
        <v>10</v>
      </c>
      <c r="B509" s="254"/>
      <c r="C509" s="234" t="e">
        <f>SUM(#REF!)</f>
        <v>#REF!</v>
      </c>
      <c r="D509" s="234" t="e">
        <f>SUM(#REF!)</f>
        <v>#REF!</v>
      </c>
      <c r="E509" s="234" t="e">
        <f>SUM(#REF!)</f>
        <v>#REF!</v>
      </c>
      <c r="F509" s="234" t="e">
        <f>SUM(#REF!)</f>
        <v>#REF!</v>
      </c>
      <c r="G509" s="245" t="e">
        <f t="shared" si="17"/>
        <v>#REF!</v>
      </c>
      <c r="H509" s="235" t="e">
        <f>SUM(#REF!)</f>
        <v>#REF!</v>
      </c>
    </row>
    <row r="510" spans="1:8" ht="15.6">
      <c r="A510" s="233" t="s">
        <v>11</v>
      </c>
      <c r="B510" s="254"/>
      <c r="C510" s="234" t="e">
        <f>SUM(#REF!)</f>
        <v>#REF!</v>
      </c>
      <c r="D510" s="234" t="e">
        <f>SUM(#REF!)</f>
        <v>#REF!</v>
      </c>
      <c r="E510" s="234" t="e">
        <f>SUM(#REF!)</f>
        <v>#REF!</v>
      </c>
      <c r="F510" s="234" t="e">
        <f>SUM(#REF!)</f>
        <v>#REF!</v>
      </c>
      <c r="G510" s="245" t="e">
        <f t="shared" si="17"/>
        <v>#REF!</v>
      </c>
      <c r="H510" s="235" t="e">
        <f>SUM(#REF!)</f>
        <v>#REF!</v>
      </c>
    </row>
    <row r="511" spans="1:8" ht="15.6">
      <c r="A511" s="233" t="s">
        <v>12</v>
      </c>
      <c r="B511" s="254"/>
      <c r="C511" s="234" t="e">
        <f>SUM(#REF!)</f>
        <v>#REF!</v>
      </c>
      <c r="D511" s="234" t="e">
        <f>SUM(#REF!)</f>
        <v>#REF!</v>
      </c>
      <c r="E511" s="234" t="e">
        <f>SUM(#REF!)</f>
        <v>#REF!</v>
      </c>
      <c r="F511" s="234" t="e">
        <f>SUM(#REF!)</f>
        <v>#REF!</v>
      </c>
      <c r="G511" s="245" t="e">
        <f t="shared" si="17"/>
        <v>#REF!</v>
      </c>
      <c r="H511" s="235" t="e">
        <f>SUM(#REF!)</f>
        <v>#REF!</v>
      </c>
    </row>
    <row r="512" spans="1:8" ht="15.6">
      <c r="A512" s="233" t="s">
        <v>13</v>
      </c>
      <c r="B512" s="254"/>
      <c r="C512" s="234" t="e">
        <f>SUM(#REF!)</f>
        <v>#REF!</v>
      </c>
      <c r="D512" s="234" t="e">
        <f>SUM(#REF!)</f>
        <v>#REF!</v>
      </c>
      <c r="E512" s="234" t="e">
        <f>SUM(#REF!)</f>
        <v>#REF!</v>
      </c>
      <c r="F512" s="234" t="e">
        <f>SUM(#REF!)</f>
        <v>#REF!</v>
      </c>
      <c r="G512" s="245" t="e">
        <f t="shared" si="17"/>
        <v>#REF!</v>
      </c>
      <c r="H512" s="235" t="e">
        <f>SUM(#REF!)</f>
        <v>#REF!</v>
      </c>
    </row>
    <row r="513" spans="1:8" ht="15.6">
      <c r="A513" s="233" t="s">
        <v>14</v>
      </c>
      <c r="B513" s="254"/>
      <c r="C513" s="234" t="e">
        <f>SUM(#REF!)</f>
        <v>#REF!</v>
      </c>
      <c r="D513" s="234" t="e">
        <f>SUM(#REF!)</f>
        <v>#REF!</v>
      </c>
      <c r="E513" s="234" t="e">
        <f>SUM(#REF!)</f>
        <v>#REF!</v>
      </c>
      <c r="F513" s="234" t="e">
        <f>SUM(#REF!)</f>
        <v>#REF!</v>
      </c>
      <c r="G513" s="245" t="e">
        <f t="shared" si="17"/>
        <v>#REF!</v>
      </c>
      <c r="H513" s="235" t="e">
        <f>SUM(#REF!)</f>
        <v>#REF!</v>
      </c>
    </row>
    <row r="514" spans="1:8" ht="15.6">
      <c r="A514" s="233" t="s">
        <v>15</v>
      </c>
      <c r="B514" s="254"/>
      <c r="C514" s="234" t="e">
        <f>SUM(#REF!)</f>
        <v>#REF!</v>
      </c>
      <c r="D514" s="234" t="e">
        <f>SUM(#REF!)</f>
        <v>#REF!</v>
      </c>
      <c r="E514" s="234" t="e">
        <f>SUM(#REF!)</f>
        <v>#REF!</v>
      </c>
      <c r="F514" s="234" t="e">
        <f>SUM(#REF!)</f>
        <v>#REF!</v>
      </c>
      <c r="G514" s="245" t="e">
        <f t="shared" si="17"/>
        <v>#REF!</v>
      </c>
      <c r="H514" s="235" t="e">
        <f>SUM(#REF!)</f>
        <v>#REF!</v>
      </c>
    </row>
    <row r="515" spans="1:8" ht="15.6">
      <c r="A515" s="233" t="s">
        <v>16</v>
      </c>
      <c r="B515" s="254"/>
      <c r="C515" s="234" t="e">
        <f>SUM(#REF!)</f>
        <v>#REF!</v>
      </c>
      <c r="D515" s="234" t="e">
        <f>SUM(#REF!)</f>
        <v>#REF!</v>
      </c>
      <c r="E515" s="234" t="e">
        <f>SUM(#REF!)</f>
        <v>#REF!</v>
      </c>
      <c r="F515" s="234" t="e">
        <f>SUM(#REF!)</f>
        <v>#REF!</v>
      </c>
      <c r="G515" s="245" t="e">
        <f t="shared" si="17"/>
        <v>#REF!</v>
      </c>
      <c r="H515" s="235" t="e">
        <f>SUM(#REF!)</f>
        <v>#REF!</v>
      </c>
    </row>
    <row r="516" spans="1:8" ht="15.6">
      <c r="A516" s="233" t="s">
        <v>17</v>
      </c>
      <c r="B516" s="254"/>
      <c r="C516" s="234" t="e">
        <f>SUM(#REF!)</f>
        <v>#REF!</v>
      </c>
      <c r="D516" s="234" t="e">
        <f>SUM(#REF!)</f>
        <v>#REF!</v>
      </c>
      <c r="E516" s="234" t="e">
        <f>SUM(#REF!)</f>
        <v>#REF!</v>
      </c>
      <c r="F516" s="234" t="e">
        <f>SUM(#REF!)</f>
        <v>#REF!</v>
      </c>
      <c r="G516" s="245" t="e">
        <f t="shared" si="17"/>
        <v>#REF!</v>
      </c>
      <c r="H516" s="235" t="e">
        <f>SUM(#REF!)</f>
        <v>#REF!</v>
      </c>
    </row>
    <row r="517" spans="1:8" ht="15.6">
      <c r="A517" s="233" t="s">
        <v>18</v>
      </c>
      <c r="B517" s="254"/>
      <c r="C517" s="234" t="e">
        <f>SUM(#REF!)</f>
        <v>#REF!</v>
      </c>
      <c r="D517" s="234" t="e">
        <f>SUM(#REF!)</f>
        <v>#REF!</v>
      </c>
      <c r="E517" s="234" t="e">
        <f>SUM(#REF!)</f>
        <v>#REF!</v>
      </c>
      <c r="F517" s="234" t="e">
        <f>SUM(#REF!)</f>
        <v>#REF!</v>
      </c>
      <c r="G517" s="245" t="e">
        <f t="shared" si="17"/>
        <v>#REF!</v>
      </c>
      <c r="H517" s="235" t="e">
        <f>SUM(#REF!)</f>
        <v>#REF!</v>
      </c>
    </row>
    <row r="518" spans="1:8" ht="15.6">
      <c r="A518" s="233" t="s">
        <v>19</v>
      </c>
      <c r="B518" s="254"/>
      <c r="C518" s="234" t="e">
        <f>SUM(#REF!)</f>
        <v>#REF!</v>
      </c>
      <c r="D518" s="234" t="e">
        <f>SUM(#REF!)</f>
        <v>#REF!</v>
      </c>
      <c r="E518" s="234" t="e">
        <f>SUM(#REF!)</f>
        <v>#REF!</v>
      </c>
      <c r="F518" s="234" t="e">
        <f>SUM(#REF!)</f>
        <v>#REF!</v>
      </c>
      <c r="G518" s="245" t="e">
        <f t="shared" si="17"/>
        <v>#REF!</v>
      </c>
      <c r="H518" s="235" t="e">
        <f>SUM(#REF!)</f>
        <v>#REF!</v>
      </c>
    </row>
    <row r="519" spans="1:8" ht="16.2" thickBot="1">
      <c r="A519" s="242"/>
      <c r="B519" s="251"/>
      <c r="C519" s="243"/>
      <c r="D519" s="243"/>
      <c r="E519" s="243"/>
      <c r="F519" s="243"/>
      <c r="G519" s="243"/>
      <c r="H519" s="244"/>
    </row>
    <row r="520" spans="1:8" ht="19.2" thickBot="1">
      <c r="A520" s="236" t="s">
        <v>33</v>
      </c>
      <c r="B520" s="237">
        <f>SUM(B501:B518)</f>
        <v>2</v>
      </c>
      <c r="C520" s="237" t="e">
        <f>SUM(C501:C518)</f>
        <v>#REF!</v>
      </c>
      <c r="D520" s="237" t="e">
        <f>SUM(D501:D518)</f>
        <v>#REF!</v>
      </c>
      <c r="E520" s="237" t="e">
        <f>SUM(E501:E518)</f>
        <v>#REF!</v>
      </c>
      <c r="F520" s="237" t="e">
        <f>SUM(F501:F518)</f>
        <v>#REF!</v>
      </c>
      <c r="G520" s="237" t="e">
        <f>SUM(B520:F520)</f>
        <v>#REF!</v>
      </c>
      <c r="H520" s="238" t="e">
        <f>SUM(H501:H518)</f>
        <v>#REF!</v>
      </c>
    </row>
    <row r="521" spans="1:8">
      <c r="A521" s="240" t="s">
        <v>252</v>
      </c>
      <c r="B521" s="239"/>
    </row>
    <row r="522" spans="1:8">
      <c r="A522" s="240" t="s">
        <v>35</v>
      </c>
      <c r="B522" s="240"/>
    </row>
    <row r="523" spans="1:8">
      <c r="A523" s="239" t="s">
        <v>36</v>
      </c>
      <c r="B523" s="239"/>
    </row>
  </sheetData>
  <mergeCells count="53">
    <mergeCell ref="A26:H26"/>
    <mergeCell ref="A27:H27"/>
    <mergeCell ref="A28:H28"/>
    <mergeCell ref="A57:H57"/>
    <mergeCell ref="A58:H58"/>
    <mergeCell ref="A59:H59"/>
    <mergeCell ref="F30:F32"/>
    <mergeCell ref="A88:H88"/>
    <mergeCell ref="A89:H89"/>
    <mergeCell ref="A90:H90"/>
    <mergeCell ref="A119:H119"/>
    <mergeCell ref="A120:H120"/>
    <mergeCell ref="A121:H121"/>
    <mergeCell ref="A150:H150"/>
    <mergeCell ref="A151:H151"/>
    <mergeCell ref="A152:H152"/>
    <mergeCell ref="A181:H181"/>
    <mergeCell ref="A182:H182"/>
    <mergeCell ref="A183:H183"/>
    <mergeCell ref="A212:H212"/>
    <mergeCell ref="A307:H307"/>
    <mergeCell ref="A213:H213"/>
    <mergeCell ref="A214:H214"/>
    <mergeCell ref="A243:H243"/>
    <mergeCell ref="A244:H244"/>
    <mergeCell ref="A245:H245"/>
    <mergeCell ref="A463:H463"/>
    <mergeCell ref="A493:H493"/>
    <mergeCell ref="A494:H494"/>
    <mergeCell ref="A495:H495"/>
    <mergeCell ref="A398:H398"/>
    <mergeCell ref="A399:H399"/>
    <mergeCell ref="A400:H400"/>
    <mergeCell ref="A429:H429"/>
    <mergeCell ref="A430:H430"/>
    <mergeCell ref="A431:H431"/>
    <mergeCell ref="A462:H462"/>
    <mergeCell ref="A1:H1"/>
    <mergeCell ref="A2:H3"/>
    <mergeCell ref="A30:A32"/>
    <mergeCell ref="G30:G32"/>
    <mergeCell ref="A461:H461"/>
    <mergeCell ref="A336:H336"/>
    <mergeCell ref="A337:H337"/>
    <mergeCell ref="A338:H338"/>
    <mergeCell ref="A367:H367"/>
    <mergeCell ref="A368:H368"/>
    <mergeCell ref="A369:H369"/>
    <mergeCell ref="A274:H274"/>
    <mergeCell ref="A275:H275"/>
    <mergeCell ref="A276:H276"/>
    <mergeCell ref="A305:H305"/>
    <mergeCell ref="A306:H306"/>
  </mergeCells>
  <printOptions horizontalCentered="1" verticalCentered="1"/>
  <pageMargins left="0.78740157480314965" right="0.59055118110236227" top="0.86614173228346458" bottom="0.86614173228346458" header="0" footer="0.31496062992125984"/>
  <pageSetup scale="78" orientation="landscape" r:id="rId1"/>
  <headerFooter alignWithMargins="0">
    <oddFooter>&amp;R&amp;"Times New Roman,Negrita"&amp;12&amp;P</oddFooter>
  </headerFooter>
  <ignoredErrors>
    <ignoredError sqref="H9:H12 H53" 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8"/>
  <sheetViews>
    <sheetView showGridLines="0" zoomScale="75" workbookViewId="0">
      <selection activeCell="B13" sqref="A13:B13"/>
    </sheetView>
  </sheetViews>
  <sheetFormatPr baseColWidth="10" defaultColWidth="9.109375" defaultRowHeight="13.2"/>
  <cols>
    <col min="1" max="1" width="30.6640625" style="219" customWidth="1"/>
    <col min="2" max="8" width="17.6640625" style="219" customWidth="1"/>
    <col min="9" max="16384" width="9.109375" style="219"/>
  </cols>
  <sheetData>
    <row r="1" spans="1:8" ht="24" customHeight="1">
      <c r="A1" s="554" t="s">
        <v>0</v>
      </c>
      <c r="B1" s="554"/>
      <c r="C1" s="554"/>
      <c r="D1" s="554"/>
      <c r="E1" s="554"/>
      <c r="F1" s="554"/>
      <c r="G1" s="554"/>
      <c r="H1" s="554"/>
    </row>
    <row r="2" spans="1:8" ht="24" customHeight="1">
      <c r="A2" s="554" t="s">
        <v>1</v>
      </c>
      <c r="B2" s="554"/>
      <c r="C2" s="554"/>
      <c r="D2" s="554"/>
      <c r="E2" s="554"/>
      <c r="F2" s="554"/>
      <c r="G2" s="554"/>
      <c r="H2" s="554"/>
    </row>
    <row r="3" spans="1:8" ht="24" customHeight="1">
      <c r="A3" s="553" t="str">
        <f>+CONSOLIDADO!A3</f>
        <v>Al 31 de marzo de 2026</v>
      </c>
      <c r="B3" s="554"/>
      <c r="C3" s="554"/>
      <c r="D3" s="554"/>
      <c r="E3" s="554"/>
      <c r="F3" s="554"/>
      <c r="G3" s="554"/>
      <c r="H3" s="554"/>
    </row>
    <row r="4" spans="1:8" ht="8.1" customHeight="1" thickBot="1"/>
    <row r="5" spans="1:8" ht="21" customHeight="1">
      <c r="A5" s="220"/>
      <c r="B5" s="253" t="s">
        <v>20</v>
      </c>
      <c r="C5" s="221" t="s">
        <v>22</v>
      </c>
      <c r="D5" s="221" t="s">
        <v>22</v>
      </c>
      <c r="E5" s="222" t="s">
        <v>25</v>
      </c>
      <c r="F5" s="222" t="s">
        <v>27</v>
      </c>
      <c r="G5" s="222" t="s">
        <v>22</v>
      </c>
      <c r="H5" s="223" t="s">
        <v>20</v>
      </c>
    </row>
    <row r="6" spans="1:8" ht="21" customHeight="1">
      <c r="A6" s="224"/>
      <c r="B6" s="249" t="s">
        <v>28</v>
      </c>
      <c r="C6" s="225" t="s">
        <v>23</v>
      </c>
      <c r="D6" s="225" t="s">
        <v>23</v>
      </c>
      <c r="E6" s="225" t="s">
        <v>23</v>
      </c>
      <c r="F6" s="225" t="s">
        <v>28</v>
      </c>
      <c r="G6" s="225" t="s">
        <v>30</v>
      </c>
      <c r="H6" s="226" t="s">
        <v>31</v>
      </c>
    </row>
    <row r="7" spans="1:8" ht="21" customHeight="1" thickBot="1">
      <c r="A7" s="227" t="s">
        <v>34</v>
      </c>
      <c r="B7" s="252" t="s">
        <v>251</v>
      </c>
      <c r="C7" s="228" t="s">
        <v>21</v>
      </c>
      <c r="D7" s="228" t="s">
        <v>24</v>
      </c>
      <c r="E7" s="228" t="s">
        <v>26</v>
      </c>
      <c r="F7" s="228" t="s">
        <v>29</v>
      </c>
      <c r="G7" s="228" t="s">
        <v>28</v>
      </c>
      <c r="H7" s="229" t="s">
        <v>32</v>
      </c>
    </row>
    <row r="8" spans="1:8" ht="6.9" customHeight="1">
      <c r="A8" s="230"/>
      <c r="B8" s="250"/>
      <c r="C8" s="231"/>
      <c r="D8" s="231"/>
      <c r="E8" s="231"/>
      <c r="F8" s="231"/>
      <c r="G8" s="231"/>
      <c r="H8" s="232"/>
    </row>
    <row r="9" spans="1:8" ht="20.100000000000001" customHeight="1">
      <c r="A9" s="233" t="s">
        <v>2</v>
      </c>
      <c r="B9" s="254">
        <v>13</v>
      </c>
      <c r="C9" s="234" t="e">
        <f>+#REF!</f>
        <v>#REF!</v>
      </c>
      <c r="D9" s="234" t="e">
        <f>+#REF!</f>
        <v>#REF!</v>
      </c>
      <c r="E9" s="234" t="e">
        <f>+#REF!</f>
        <v>#REF!</v>
      </c>
      <c r="F9" s="234" t="e">
        <f>+#REF!</f>
        <v>#REF!</v>
      </c>
      <c r="G9" s="245" t="e">
        <f>+B9+C9+D9+E9+F9</f>
        <v>#REF!</v>
      </c>
      <c r="H9" s="235" t="e">
        <f>+#REF!+#REF!+#REF!+#REF!</f>
        <v>#REF!</v>
      </c>
    </row>
    <row r="10" spans="1:8" ht="20.100000000000001" customHeight="1">
      <c r="A10" s="233" t="s">
        <v>3</v>
      </c>
      <c r="B10" s="254">
        <v>3</v>
      </c>
      <c r="C10" s="234" t="e">
        <f>+#REF!</f>
        <v>#REF!</v>
      </c>
      <c r="D10" s="234" t="e">
        <f>+#REF!</f>
        <v>#REF!</v>
      </c>
      <c r="E10" s="234" t="e">
        <f>+#REF!</f>
        <v>#REF!</v>
      </c>
      <c r="F10" s="234" t="e">
        <f>+#REF!</f>
        <v>#REF!</v>
      </c>
      <c r="G10" s="245" t="e">
        <f t="shared" ref="G10:G26" si="0">+B10+C10+D10+E10+F10</f>
        <v>#REF!</v>
      </c>
      <c r="H10" s="235" t="e">
        <f>+#REF!+#REF!+#REF!+#REF!</f>
        <v>#REF!</v>
      </c>
    </row>
    <row r="11" spans="1:8" ht="20.100000000000001" customHeight="1">
      <c r="A11" s="233" t="s">
        <v>4</v>
      </c>
      <c r="B11" s="254">
        <v>0</v>
      </c>
      <c r="C11" s="234" t="e">
        <f>+#REF!</f>
        <v>#REF!</v>
      </c>
      <c r="D11" s="234" t="e">
        <f>+#REF!</f>
        <v>#REF!</v>
      </c>
      <c r="E11" s="234" t="e">
        <f>+#REF!</f>
        <v>#REF!</v>
      </c>
      <c r="F11" s="234" t="e">
        <f>+#REF!</f>
        <v>#REF!</v>
      </c>
      <c r="G11" s="245" t="e">
        <f t="shared" si="0"/>
        <v>#REF!</v>
      </c>
      <c r="H11" s="235" t="e">
        <f>+#REF!+#REF!+#REF!+#REF!</f>
        <v>#REF!</v>
      </c>
    </row>
    <row r="12" spans="1:8" ht="20.100000000000001" customHeight="1">
      <c r="A12" s="233" t="s">
        <v>5</v>
      </c>
      <c r="B12" s="254">
        <v>0</v>
      </c>
      <c r="C12" s="234" t="e">
        <f>+#REF!</f>
        <v>#REF!</v>
      </c>
      <c r="D12" s="234" t="e">
        <f>+#REF!</f>
        <v>#REF!</v>
      </c>
      <c r="E12" s="234" t="e">
        <f>+#REF!</f>
        <v>#REF!</v>
      </c>
      <c r="F12" s="234" t="e">
        <f>+#REF!</f>
        <v>#REF!</v>
      </c>
      <c r="G12" s="245" t="e">
        <f t="shared" si="0"/>
        <v>#REF!</v>
      </c>
      <c r="H12" s="235" t="e">
        <f>+#REF!+#REF!+#REF!+#REF!</f>
        <v>#REF!</v>
      </c>
    </row>
    <row r="13" spans="1:8" ht="20.100000000000001" customHeight="1">
      <c r="A13" s="233" t="s">
        <v>6</v>
      </c>
      <c r="B13" s="254">
        <v>1</v>
      </c>
      <c r="C13" s="234" t="e">
        <f>+#REF!</f>
        <v>#REF!</v>
      </c>
      <c r="D13" s="234" t="e">
        <f>+#REF!</f>
        <v>#REF!</v>
      </c>
      <c r="E13" s="234" t="e">
        <f>+#REF!</f>
        <v>#REF!</v>
      </c>
      <c r="F13" s="234" t="e">
        <f>+#REF!</f>
        <v>#REF!</v>
      </c>
      <c r="G13" s="245" t="e">
        <f t="shared" si="0"/>
        <v>#REF!</v>
      </c>
      <c r="H13" s="235" t="e">
        <f>+#REF!+#REF!+#REF!+#REF!</f>
        <v>#REF!</v>
      </c>
    </row>
    <row r="14" spans="1:8" ht="20.100000000000001" customHeight="1">
      <c r="A14" s="233" t="s">
        <v>7</v>
      </c>
      <c r="B14" s="254">
        <v>0</v>
      </c>
      <c r="C14" s="234" t="e">
        <f>+#REF!</f>
        <v>#REF!</v>
      </c>
      <c r="D14" s="234" t="e">
        <f>+#REF!</f>
        <v>#REF!</v>
      </c>
      <c r="E14" s="234" t="e">
        <f>+#REF!</f>
        <v>#REF!</v>
      </c>
      <c r="F14" s="234" t="e">
        <f>+#REF!</f>
        <v>#REF!</v>
      </c>
      <c r="G14" s="245" t="e">
        <f t="shared" si="0"/>
        <v>#REF!</v>
      </c>
      <c r="H14" s="235" t="e">
        <f>+#REF!+#REF!+#REF!+#REF!</f>
        <v>#REF!</v>
      </c>
    </row>
    <row r="15" spans="1:8" ht="20.100000000000001" customHeight="1">
      <c r="A15" s="241" t="s">
        <v>8</v>
      </c>
      <c r="B15" s="255">
        <v>0</v>
      </c>
      <c r="C15" s="234" t="e">
        <f>+#REF!</f>
        <v>#REF!</v>
      </c>
      <c r="D15" s="234" t="e">
        <f>+#REF!</f>
        <v>#REF!</v>
      </c>
      <c r="E15" s="234" t="e">
        <f>+#REF!</f>
        <v>#REF!</v>
      </c>
      <c r="F15" s="234" t="e">
        <f>+#REF!</f>
        <v>#REF!</v>
      </c>
      <c r="G15" s="245" t="e">
        <f t="shared" si="0"/>
        <v>#REF!</v>
      </c>
      <c r="H15" s="235" t="e">
        <f>+#REF!+#REF!+#REF!+#REF!</f>
        <v>#REF!</v>
      </c>
    </row>
    <row r="16" spans="1:8" ht="20.100000000000001" customHeight="1">
      <c r="A16" s="233" t="s">
        <v>9</v>
      </c>
      <c r="B16" s="254">
        <v>0</v>
      </c>
      <c r="C16" s="234" t="e">
        <f>+#REF!</f>
        <v>#REF!</v>
      </c>
      <c r="D16" s="234" t="e">
        <f>+#REF!</f>
        <v>#REF!</v>
      </c>
      <c r="E16" s="234" t="e">
        <f>+#REF!</f>
        <v>#REF!</v>
      </c>
      <c r="F16" s="234" t="e">
        <f>+#REF!</f>
        <v>#REF!</v>
      </c>
      <c r="G16" s="245" t="e">
        <f t="shared" si="0"/>
        <v>#REF!</v>
      </c>
      <c r="H16" s="235" t="e">
        <f>+#REF!+#REF!+#REF!+#REF!</f>
        <v>#REF!</v>
      </c>
    </row>
    <row r="17" spans="1:8" ht="20.100000000000001" customHeight="1">
      <c r="A17" s="233" t="s">
        <v>10</v>
      </c>
      <c r="B17" s="254">
        <v>0</v>
      </c>
      <c r="C17" s="234" t="e">
        <f>+#REF!</f>
        <v>#REF!</v>
      </c>
      <c r="D17" s="234" t="e">
        <f>+#REF!</f>
        <v>#REF!</v>
      </c>
      <c r="E17" s="234" t="e">
        <f>+#REF!</f>
        <v>#REF!</v>
      </c>
      <c r="F17" s="234" t="e">
        <f>+#REF!</f>
        <v>#REF!</v>
      </c>
      <c r="G17" s="245" t="e">
        <f t="shared" si="0"/>
        <v>#REF!</v>
      </c>
      <c r="H17" s="235" t="e">
        <f>+#REF!+#REF!+#REF!+#REF!</f>
        <v>#REF!</v>
      </c>
    </row>
    <row r="18" spans="1:8" ht="20.100000000000001" customHeight="1">
      <c r="A18" s="233" t="s">
        <v>11</v>
      </c>
      <c r="B18" s="254">
        <v>0</v>
      </c>
      <c r="C18" s="234" t="e">
        <f>+#REF!</f>
        <v>#REF!</v>
      </c>
      <c r="D18" s="234" t="e">
        <f>+#REF!</f>
        <v>#REF!</v>
      </c>
      <c r="E18" s="234" t="e">
        <f>+#REF!</f>
        <v>#REF!</v>
      </c>
      <c r="F18" s="234" t="e">
        <f>+#REF!</f>
        <v>#REF!</v>
      </c>
      <c r="G18" s="245" t="e">
        <f t="shared" si="0"/>
        <v>#REF!</v>
      </c>
      <c r="H18" s="235" t="e">
        <f>+#REF!+#REF!+#REF!+#REF!</f>
        <v>#REF!</v>
      </c>
    </row>
    <row r="19" spans="1:8" ht="20.100000000000001" customHeight="1">
      <c r="A19" s="233" t="s">
        <v>12</v>
      </c>
      <c r="B19" s="254">
        <v>0</v>
      </c>
      <c r="C19" s="234" t="e">
        <f>+#REF!</f>
        <v>#REF!</v>
      </c>
      <c r="D19" s="234" t="e">
        <f>+#REF!</f>
        <v>#REF!</v>
      </c>
      <c r="E19" s="234" t="e">
        <f>+#REF!</f>
        <v>#REF!</v>
      </c>
      <c r="F19" s="234" t="e">
        <f>+#REF!</f>
        <v>#REF!</v>
      </c>
      <c r="G19" s="245" t="e">
        <f t="shared" si="0"/>
        <v>#REF!</v>
      </c>
      <c r="H19" s="235" t="e">
        <f>+#REF!+#REF!+#REF!+#REF!</f>
        <v>#REF!</v>
      </c>
    </row>
    <row r="20" spans="1:8" ht="20.100000000000001" customHeight="1">
      <c r="A20" s="233" t="s">
        <v>13</v>
      </c>
      <c r="B20" s="254">
        <v>0</v>
      </c>
      <c r="C20" s="234" t="e">
        <f>+#REF!</f>
        <v>#REF!</v>
      </c>
      <c r="D20" s="234" t="e">
        <f>+#REF!</f>
        <v>#REF!</v>
      </c>
      <c r="E20" s="234" t="e">
        <f>+#REF!</f>
        <v>#REF!</v>
      </c>
      <c r="F20" s="234" t="e">
        <f>+#REF!</f>
        <v>#REF!</v>
      </c>
      <c r="G20" s="245" t="e">
        <f t="shared" si="0"/>
        <v>#REF!</v>
      </c>
      <c r="H20" s="235" t="e">
        <f>+#REF!+#REF!+#REF!+#REF!</f>
        <v>#REF!</v>
      </c>
    </row>
    <row r="21" spans="1:8" ht="20.100000000000001" customHeight="1">
      <c r="A21" s="233" t="s">
        <v>14</v>
      </c>
      <c r="B21" s="254">
        <v>0</v>
      </c>
      <c r="C21" s="234" t="e">
        <f>+#REF!</f>
        <v>#REF!</v>
      </c>
      <c r="D21" s="234" t="e">
        <f>+#REF!</f>
        <v>#REF!</v>
      </c>
      <c r="E21" s="234" t="e">
        <f>+#REF!</f>
        <v>#REF!</v>
      </c>
      <c r="F21" s="234" t="e">
        <f>+#REF!</f>
        <v>#REF!</v>
      </c>
      <c r="G21" s="245" t="e">
        <f t="shared" si="0"/>
        <v>#REF!</v>
      </c>
      <c r="H21" s="235" t="e">
        <f>+#REF!+#REF!+#REF!+#REF!</f>
        <v>#REF!</v>
      </c>
    </row>
    <row r="22" spans="1:8" ht="20.100000000000001" customHeight="1">
      <c r="A22" s="233" t="s">
        <v>15</v>
      </c>
      <c r="B22" s="254">
        <v>0</v>
      </c>
      <c r="C22" s="234" t="e">
        <f>+#REF!</f>
        <v>#REF!</v>
      </c>
      <c r="D22" s="234" t="e">
        <f>+#REF!</f>
        <v>#REF!</v>
      </c>
      <c r="E22" s="234" t="e">
        <f>+#REF!</f>
        <v>#REF!</v>
      </c>
      <c r="F22" s="234" t="e">
        <f>+#REF!</f>
        <v>#REF!</v>
      </c>
      <c r="G22" s="245" t="e">
        <f t="shared" si="0"/>
        <v>#REF!</v>
      </c>
      <c r="H22" s="235" t="e">
        <f>+#REF!+#REF!+#REF!+#REF!</f>
        <v>#REF!</v>
      </c>
    </row>
    <row r="23" spans="1:8" ht="20.100000000000001" customHeight="1">
      <c r="A23" s="233" t="s">
        <v>16</v>
      </c>
      <c r="B23" s="254">
        <v>0</v>
      </c>
      <c r="C23" s="234" t="e">
        <f>+#REF!</f>
        <v>#REF!</v>
      </c>
      <c r="D23" s="234" t="e">
        <f>+#REF!</f>
        <v>#REF!</v>
      </c>
      <c r="E23" s="234" t="e">
        <f>+#REF!</f>
        <v>#REF!</v>
      </c>
      <c r="F23" s="234" t="e">
        <f>+#REF!</f>
        <v>#REF!</v>
      </c>
      <c r="G23" s="245" t="e">
        <f t="shared" si="0"/>
        <v>#REF!</v>
      </c>
      <c r="H23" s="235" t="e">
        <f>+#REF!+#REF!+#REF!+#REF!</f>
        <v>#REF!</v>
      </c>
    </row>
    <row r="24" spans="1:8" ht="20.100000000000001" customHeight="1">
      <c r="A24" s="233" t="s">
        <v>17</v>
      </c>
      <c r="B24" s="254">
        <v>0</v>
      </c>
      <c r="C24" s="234" t="e">
        <f>+#REF!</f>
        <v>#REF!</v>
      </c>
      <c r="D24" s="234" t="e">
        <f>+#REF!</f>
        <v>#REF!</v>
      </c>
      <c r="E24" s="234" t="e">
        <f>+#REF!</f>
        <v>#REF!</v>
      </c>
      <c r="F24" s="234" t="e">
        <f>+#REF!</f>
        <v>#REF!</v>
      </c>
      <c r="G24" s="245" t="e">
        <f t="shared" si="0"/>
        <v>#REF!</v>
      </c>
      <c r="H24" s="235" t="e">
        <f>+#REF!+#REF!+#REF!+#REF!</f>
        <v>#REF!</v>
      </c>
    </row>
    <row r="25" spans="1:8" ht="20.100000000000001" customHeight="1">
      <c r="A25" s="233" t="s">
        <v>18</v>
      </c>
      <c r="B25" s="254">
        <v>0</v>
      </c>
      <c r="C25" s="234" t="e">
        <f>+#REF!</f>
        <v>#REF!</v>
      </c>
      <c r="D25" s="234" t="e">
        <f>+#REF!</f>
        <v>#REF!</v>
      </c>
      <c r="E25" s="234" t="e">
        <f>+#REF!</f>
        <v>#REF!</v>
      </c>
      <c r="F25" s="234" t="e">
        <f>+#REF!</f>
        <v>#REF!</v>
      </c>
      <c r="G25" s="245" t="e">
        <f t="shared" si="0"/>
        <v>#REF!</v>
      </c>
      <c r="H25" s="235" t="e">
        <f>+#REF!+#REF!+#REF!+#REF!</f>
        <v>#REF!</v>
      </c>
    </row>
    <row r="26" spans="1:8" ht="20.100000000000001" customHeight="1">
      <c r="A26" s="233" t="s">
        <v>19</v>
      </c>
      <c r="B26" s="254">
        <v>0</v>
      </c>
      <c r="C26" s="234" t="e">
        <f>+#REF!</f>
        <v>#REF!</v>
      </c>
      <c r="D26" s="234" t="e">
        <f>+#REF!</f>
        <v>#REF!</v>
      </c>
      <c r="E26" s="234" t="e">
        <f>+#REF!</f>
        <v>#REF!</v>
      </c>
      <c r="F26" s="234" t="e">
        <f>+#REF!</f>
        <v>#REF!</v>
      </c>
      <c r="G26" s="245" t="e">
        <f t="shared" si="0"/>
        <v>#REF!</v>
      </c>
      <c r="H26" s="235" t="e">
        <f>+#REF!+#REF!+#REF!+#REF!</f>
        <v>#REF!</v>
      </c>
    </row>
    <row r="27" spans="1:8" ht="5.0999999999999996" customHeight="1" thickBot="1">
      <c r="A27" s="242"/>
      <c r="B27" s="256"/>
      <c r="C27" s="243"/>
      <c r="D27" s="243"/>
      <c r="E27" s="243"/>
      <c r="F27" s="243"/>
      <c r="G27" s="248"/>
      <c r="H27" s="244"/>
    </row>
    <row r="28" spans="1:8" ht="26.1" customHeight="1" thickBot="1">
      <c r="A28" s="236" t="s">
        <v>33</v>
      </c>
      <c r="B28" s="237">
        <f>SUM(B9:B26)</f>
        <v>17</v>
      </c>
      <c r="C28" s="237" t="e">
        <f>SUM(C9:C26)</f>
        <v>#REF!</v>
      </c>
      <c r="D28" s="237" t="e">
        <f>SUM(D9:D26)</f>
        <v>#REF!</v>
      </c>
      <c r="E28" s="237" t="e">
        <f>SUM(E9:E26)</f>
        <v>#REF!</v>
      </c>
      <c r="F28" s="237" t="e">
        <f>SUM(F9:F26)</f>
        <v>#REF!</v>
      </c>
      <c r="G28" s="237" t="e">
        <f>+B28+C28+D28+E28+F28</f>
        <v>#REF!</v>
      </c>
      <c r="H28" s="238" t="e">
        <f>SUM(H9:H26)</f>
        <v>#REF!</v>
      </c>
    </row>
    <row r="29" spans="1:8" ht="18" customHeight="1">
      <c r="A29" s="240" t="s">
        <v>252</v>
      </c>
      <c r="B29" s="239"/>
    </row>
    <row r="30" spans="1:8" ht="21" customHeight="1">
      <c r="A30" s="240" t="s">
        <v>35</v>
      </c>
      <c r="B30" s="240"/>
    </row>
    <row r="31" spans="1:8" ht="18" customHeight="1">
      <c r="A31" s="239" t="s">
        <v>36</v>
      </c>
      <c r="B31" s="239"/>
    </row>
    <row r="32" spans="1:8" ht="24" customHeight="1">
      <c r="A32" s="554" t="s">
        <v>233</v>
      </c>
      <c r="B32" s="554"/>
      <c r="C32" s="554"/>
      <c r="D32" s="554"/>
      <c r="E32" s="554"/>
      <c r="F32" s="554"/>
      <c r="G32" s="554"/>
      <c r="H32" s="554"/>
    </row>
    <row r="33" spans="1:8" ht="24" customHeight="1">
      <c r="A33" s="554" t="s">
        <v>1</v>
      </c>
      <c r="B33" s="554"/>
      <c r="C33" s="554"/>
      <c r="D33" s="554"/>
      <c r="E33" s="554"/>
      <c r="F33" s="554"/>
      <c r="G33" s="554"/>
      <c r="H33" s="554"/>
    </row>
    <row r="34" spans="1:8" ht="24" customHeight="1">
      <c r="A34" s="554" t="str">
        <f>+A3</f>
        <v>Al 31 de marzo de 2026</v>
      </c>
      <c r="B34" s="554"/>
      <c r="C34" s="554"/>
      <c r="D34" s="554"/>
      <c r="E34" s="554"/>
      <c r="F34" s="554"/>
      <c r="G34" s="554"/>
      <c r="H34" s="554"/>
    </row>
    <row r="35" spans="1:8" ht="8.1" customHeight="1" thickBot="1"/>
    <row r="36" spans="1:8" ht="21" customHeight="1">
      <c r="A36" s="220"/>
      <c r="B36" s="253" t="s">
        <v>20</v>
      </c>
      <c r="C36" s="221" t="s">
        <v>22</v>
      </c>
      <c r="D36" s="221" t="s">
        <v>22</v>
      </c>
      <c r="E36" s="222" t="s">
        <v>25</v>
      </c>
      <c r="F36" s="222" t="s">
        <v>27</v>
      </c>
      <c r="G36" s="222" t="s">
        <v>22</v>
      </c>
      <c r="H36" s="223" t="s">
        <v>20</v>
      </c>
    </row>
    <row r="37" spans="1:8" ht="21" customHeight="1">
      <c r="A37" s="224"/>
      <c r="B37" s="249" t="s">
        <v>28</v>
      </c>
      <c r="C37" s="225" t="s">
        <v>23</v>
      </c>
      <c r="D37" s="225" t="s">
        <v>23</v>
      </c>
      <c r="E37" s="225" t="s">
        <v>23</v>
      </c>
      <c r="F37" s="225" t="s">
        <v>28</v>
      </c>
      <c r="G37" s="225" t="s">
        <v>30</v>
      </c>
      <c r="H37" s="226" t="s">
        <v>31</v>
      </c>
    </row>
    <row r="38" spans="1:8" ht="21" customHeight="1" thickBot="1">
      <c r="A38" s="227" t="s">
        <v>34</v>
      </c>
      <c r="B38" s="252" t="s">
        <v>251</v>
      </c>
      <c r="C38" s="228" t="s">
        <v>21</v>
      </c>
      <c r="D38" s="228" t="s">
        <v>24</v>
      </c>
      <c r="E38" s="228" t="s">
        <v>26</v>
      </c>
      <c r="F38" s="228" t="s">
        <v>29</v>
      </c>
      <c r="G38" s="228" t="s">
        <v>28</v>
      </c>
      <c r="H38" s="229" t="s">
        <v>32</v>
      </c>
    </row>
    <row r="39" spans="1:8" ht="6.9" customHeight="1">
      <c r="A39" s="230"/>
      <c r="B39" s="250"/>
      <c r="C39" s="231"/>
      <c r="D39" s="231"/>
      <c r="E39" s="231"/>
      <c r="F39" s="231"/>
      <c r="G39" s="231"/>
      <c r="H39" s="232"/>
    </row>
    <row r="40" spans="1:8" ht="20.100000000000001" customHeight="1">
      <c r="A40" s="233" t="s">
        <v>2</v>
      </c>
      <c r="B40" s="254">
        <v>2</v>
      </c>
      <c r="C40" s="234" t="e">
        <f>+#REF!</f>
        <v>#REF!</v>
      </c>
      <c r="D40" s="234" t="e">
        <f>+#REF!</f>
        <v>#REF!</v>
      </c>
      <c r="E40" s="234" t="e">
        <f>+#REF!</f>
        <v>#REF!</v>
      </c>
      <c r="F40" s="234" t="e">
        <f>+#REF!</f>
        <v>#REF!</v>
      </c>
      <c r="G40" s="245" t="e">
        <f>+B40+C40+D40+E40+F40</f>
        <v>#REF!</v>
      </c>
      <c r="H40" s="235" t="e">
        <f>+#REF!+#REF!+#REF!+#REF!</f>
        <v>#REF!</v>
      </c>
    </row>
    <row r="41" spans="1:8" ht="20.100000000000001" customHeight="1">
      <c r="A41" s="233" t="s">
        <v>3</v>
      </c>
      <c r="B41" s="254">
        <v>0</v>
      </c>
      <c r="C41" s="234" t="e">
        <f>+#REF!</f>
        <v>#REF!</v>
      </c>
      <c r="D41" s="234" t="e">
        <f>+#REF!</f>
        <v>#REF!</v>
      </c>
      <c r="E41" s="234" t="e">
        <f>+#REF!</f>
        <v>#REF!</v>
      </c>
      <c r="F41" s="234" t="e">
        <f>+#REF!</f>
        <v>#REF!</v>
      </c>
      <c r="G41" s="245" t="e">
        <f t="shared" ref="G41:G57" si="1">+B41+C41+D41+E41+F41</f>
        <v>#REF!</v>
      </c>
      <c r="H41" s="235" t="e">
        <f>+#REF!+#REF!+#REF!+#REF!</f>
        <v>#REF!</v>
      </c>
    </row>
    <row r="42" spans="1:8" ht="20.100000000000001" customHeight="1">
      <c r="A42" s="233" t="s">
        <v>4</v>
      </c>
      <c r="B42" s="254">
        <v>0</v>
      </c>
      <c r="C42" s="234" t="e">
        <f>+#REF!</f>
        <v>#REF!</v>
      </c>
      <c r="D42" s="234" t="e">
        <f>+#REF!</f>
        <v>#REF!</v>
      </c>
      <c r="E42" s="234" t="e">
        <f>+#REF!</f>
        <v>#REF!</v>
      </c>
      <c r="F42" s="234" t="e">
        <f>+#REF!</f>
        <v>#REF!</v>
      </c>
      <c r="G42" s="245" t="e">
        <f t="shared" si="1"/>
        <v>#REF!</v>
      </c>
      <c r="H42" s="235" t="e">
        <f>+#REF!+#REF!+#REF!+#REF!</f>
        <v>#REF!</v>
      </c>
    </row>
    <row r="43" spans="1:8" ht="20.100000000000001" customHeight="1">
      <c r="A43" s="233" t="s">
        <v>5</v>
      </c>
      <c r="B43" s="254">
        <v>0</v>
      </c>
      <c r="C43" s="234" t="e">
        <f>+#REF!</f>
        <v>#REF!</v>
      </c>
      <c r="D43" s="234" t="e">
        <f>+#REF!</f>
        <v>#REF!</v>
      </c>
      <c r="E43" s="234" t="e">
        <f>+#REF!</f>
        <v>#REF!</v>
      </c>
      <c r="F43" s="234" t="e">
        <f>+#REF!</f>
        <v>#REF!</v>
      </c>
      <c r="G43" s="245" t="e">
        <f t="shared" si="1"/>
        <v>#REF!</v>
      </c>
      <c r="H43" s="235" t="e">
        <f>+#REF!+#REF!+#REF!+#REF!</f>
        <v>#REF!</v>
      </c>
    </row>
    <row r="44" spans="1:8" ht="20.100000000000001" customHeight="1">
      <c r="A44" s="233" t="s">
        <v>6</v>
      </c>
      <c r="B44" s="254">
        <v>0</v>
      </c>
      <c r="C44" s="234" t="e">
        <f>+#REF!</f>
        <v>#REF!</v>
      </c>
      <c r="D44" s="234" t="e">
        <f>+#REF!</f>
        <v>#REF!</v>
      </c>
      <c r="E44" s="234" t="e">
        <f>+#REF!</f>
        <v>#REF!</v>
      </c>
      <c r="F44" s="234" t="e">
        <f>+#REF!</f>
        <v>#REF!</v>
      </c>
      <c r="G44" s="245" t="e">
        <f t="shared" si="1"/>
        <v>#REF!</v>
      </c>
      <c r="H44" s="235" t="e">
        <f>+#REF!+#REF!+#REF!+#REF!</f>
        <v>#REF!</v>
      </c>
    </row>
    <row r="45" spans="1:8" ht="20.100000000000001" customHeight="1">
      <c r="A45" s="233" t="s">
        <v>7</v>
      </c>
      <c r="B45" s="254">
        <v>0</v>
      </c>
      <c r="C45" s="234" t="e">
        <f>+#REF!</f>
        <v>#REF!</v>
      </c>
      <c r="D45" s="234" t="e">
        <f>+#REF!</f>
        <v>#REF!</v>
      </c>
      <c r="E45" s="234" t="e">
        <f>+#REF!</f>
        <v>#REF!</v>
      </c>
      <c r="F45" s="234" t="e">
        <f>+#REF!</f>
        <v>#REF!</v>
      </c>
      <c r="G45" s="245" t="e">
        <f t="shared" si="1"/>
        <v>#REF!</v>
      </c>
      <c r="H45" s="235" t="e">
        <f>+#REF!+#REF!+#REF!+#REF!</f>
        <v>#REF!</v>
      </c>
    </row>
    <row r="46" spans="1:8" ht="20.100000000000001" customHeight="1">
      <c r="A46" s="241" t="s">
        <v>8</v>
      </c>
      <c r="B46" s="255">
        <v>0</v>
      </c>
      <c r="C46" s="234" t="e">
        <f>+#REF!</f>
        <v>#REF!</v>
      </c>
      <c r="D46" s="234" t="e">
        <f>+#REF!</f>
        <v>#REF!</v>
      </c>
      <c r="E46" s="234" t="e">
        <f>+#REF!</f>
        <v>#REF!</v>
      </c>
      <c r="F46" s="234" t="e">
        <f>+#REF!</f>
        <v>#REF!</v>
      </c>
      <c r="G46" s="245" t="e">
        <f t="shared" si="1"/>
        <v>#REF!</v>
      </c>
      <c r="H46" s="235" t="e">
        <f>+#REF!+#REF!+#REF!+#REF!</f>
        <v>#REF!</v>
      </c>
    </row>
    <row r="47" spans="1:8" ht="20.100000000000001" customHeight="1">
      <c r="A47" s="233" t="s">
        <v>9</v>
      </c>
      <c r="B47" s="254">
        <v>0</v>
      </c>
      <c r="C47" s="234" t="e">
        <f>+#REF!</f>
        <v>#REF!</v>
      </c>
      <c r="D47" s="234" t="e">
        <f>+#REF!</f>
        <v>#REF!</v>
      </c>
      <c r="E47" s="234" t="e">
        <f>+#REF!</f>
        <v>#REF!</v>
      </c>
      <c r="F47" s="234" t="e">
        <f>+#REF!</f>
        <v>#REF!</v>
      </c>
      <c r="G47" s="245" t="e">
        <f t="shared" si="1"/>
        <v>#REF!</v>
      </c>
      <c r="H47" s="235" t="e">
        <f>+#REF!+#REF!+#REF!+#REF!</f>
        <v>#REF!</v>
      </c>
    </row>
    <row r="48" spans="1:8" ht="20.100000000000001" customHeight="1">
      <c r="A48" s="233" t="s">
        <v>10</v>
      </c>
      <c r="B48" s="254">
        <v>0</v>
      </c>
      <c r="C48" s="234" t="e">
        <f>+#REF!</f>
        <v>#REF!</v>
      </c>
      <c r="D48" s="234" t="e">
        <f>+#REF!</f>
        <v>#REF!</v>
      </c>
      <c r="E48" s="234" t="e">
        <f>+#REF!</f>
        <v>#REF!</v>
      </c>
      <c r="F48" s="234" t="e">
        <f>+#REF!</f>
        <v>#REF!</v>
      </c>
      <c r="G48" s="245" t="e">
        <f t="shared" si="1"/>
        <v>#REF!</v>
      </c>
      <c r="H48" s="235" t="e">
        <f>+#REF!+#REF!+#REF!+#REF!</f>
        <v>#REF!</v>
      </c>
    </row>
    <row r="49" spans="1:8" ht="20.100000000000001" customHeight="1">
      <c r="A49" s="233" t="s">
        <v>11</v>
      </c>
      <c r="B49" s="254">
        <v>0</v>
      </c>
      <c r="C49" s="234" t="e">
        <f>+#REF!</f>
        <v>#REF!</v>
      </c>
      <c r="D49" s="234" t="e">
        <f>+#REF!</f>
        <v>#REF!</v>
      </c>
      <c r="E49" s="234" t="e">
        <f>+#REF!</f>
        <v>#REF!</v>
      </c>
      <c r="F49" s="234" t="e">
        <f>+#REF!</f>
        <v>#REF!</v>
      </c>
      <c r="G49" s="245" t="e">
        <f t="shared" si="1"/>
        <v>#REF!</v>
      </c>
      <c r="H49" s="235" t="e">
        <f>+#REF!+#REF!+#REF!+#REF!</f>
        <v>#REF!</v>
      </c>
    </row>
    <row r="50" spans="1:8" ht="20.100000000000001" customHeight="1">
      <c r="A50" s="233" t="s">
        <v>12</v>
      </c>
      <c r="B50" s="254">
        <v>0</v>
      </c>
      <c r="C50" s="234" t="e">
        <f>+#REF!</f>
        <v>#REF!</v>
      </c>
      <c r="D50" s="234" t="e">
        <f>+#REF!</f>
        <v>#REF!</v>
      </c>
      <c r="E50" s="234" t="e">
        <f>+#REF!</f>
        <v>#REF!</v>
      </c>
      <c r="F50" s="234" t="e">
        <f>+#REF!</f>
        <v>#REF!</v>
      </c>
      <c r="G50" s="245" t="e">
        <f t="shared" si="1"/>
        <v>#REF!</v>
      </c>
      <c r="H50" s="235" t="e">
        <f>+#REF!+#REF!+#REF!+#REF!</f>
        <v>#REF!</v>
      </c>
    </row>
    <row r="51" spans="1:8" ht="20.100000000000001" customHeight="1">
      <c r="A51" s="233" t="s">
        <v>13</v>
      </c>
      <c r="B51" s="254">
        <v>0</v>
      </c>
      <c r="C51" s="234" t="e">
        <f>+#REF!</f>
        <v>#REF!</v>
      </c>
      <c r="D51" s="234" t="e">
        <f>+#REF!</f>
        <v>#REF!</v>
      </c>
      <c r="E51" s="234" t="e">
        <f>+#REF!</f>
        <v>#REF!</v>
      </c>
      <c r="F51" s="234" t="e">
        <f>+#REF!</f>
        <v>#REF!</v>
      </c>
      <c r="G51" s="245" t="e">
        <f t="shared" si="1"/>
        <v>#REF!</v>
      </c>
      <c r="H51" s="235" t="e">
        <f>+#REF!+#REF!+#REF!+#REF!</f>
        <v>#REF!</v>
      </c>
    </row>
    <row r="52" spans="1:8" ht="20.100000000000001" customHeight="1">
      <c r="A52" s="233" t="s">
        <v>14</v>
      </c>
      <c r="B52" s="254">
        <v>0</v>
      </c>
      <c r="C52" s="234" t="e">
        <f>+#REF!</f>
        <v>#REF!</v>
      </c>
      <c r="D52" s="234" t="e">
        <f>+#REF!</f>
        <v>#REF!</v>
      </c>
      <c r="E52" s="234" t="e">
        <f>+#REF!</f>
        <v>#REF!</v>
      </c>
      <c r="F52" s="234" t="e">
        <f>+#REF!</f>
        <v>#REF!</v>
      </c>
      <c r="G52" s="245" t="e">
        <f t="shared" si="1"/>
        <v>#REF!</v>
      </c>
      <c r="H52" s="235" t="e">
        <f>+#REF!+#REF!+#REF!+#REF!</f>
        <v>#REF!</v>
      </c>
    </row>
    <row r="53" spans="1:8" ht="20.100000000000001" customHeight="1">
      <c r="A53" s="233" t="s">
        <v>15</v>
      </c>
      <c r="B53" s="254">
        <v>0</v>
      </c>
      <c r="C53" s="234" t="e">
        <f>+#REF!</f>
        <v>#REF!</v>
      </c>
      <c r="D53" s="234" t="e">
        <f>+#REF!</f>
        <v>#REF!</v>
      </c>
      <c r="E53" s="234" t="e">
        <f>+#REF!</f>
        <v>#REF!</v>
      </c>
      <c r="F53" s="234" t="e">
        <f>+#REF!</f>
        <v>#REF!</v>
      </c>
      <c r="G53" s="245" t="e">
        <f t="shared" si="1"/>
        <v>#REF!</v>
      </c>
      <c r="H53" s="235" t="e">
        <f>+#REF!+#REF!+#REF!+#REF!</f>
        <v>#REF!</v>
      </c>
    </row>
    <row r="54" spans="1:8" ht="20.100000000000001" customHeight="1">
      <c r="A54" s="233" t="s">
        <v>16</v>
      </c>
      <c r="B54" s="254">
        <v>0</v>
      </c>
      <c r="C54" s="234" t="e">
        <f>+#REF!</f>
        <v>#REF!</v>
      </c>
      <c r="D54" s="234" t="e">
        <f>+#REF!</f>
        <v>#REF!</v>
      </c>
      <c r="E54" s="234" t="e">
        <f>+#REF!</f>
        <v>#REF!</v>
      </c>
      <c r="F54" s="234" t="e">
        <f>+#REF!</f>
        <v>#REF!</v>
      </c>
      <c r="G54" s="245" t="e">
        <f t="shared" si="1"/>
        <v>#REF!</v>
      </c>
      <c r="H54" s="235" t="e">
        <f>+#REF!+#REF!+#REF!+#REF!</f>
        <v>#REF!</v>
      </c>
    </row>
    <row r="55" spans="1:8" ht="20.100000000000001" customHeight="1">
      <c r="A55" s="233" t="s">
        <v>17</v>
      </c>
      <c r="B55" s="254">
        <v>0</v>
      </c>
      <c r="C55" s="234" t="e">
        <f>+#REF!</f>
        <v>#REF!</v>
      </c>
      <c r="D55" s="234" t="e">
        <f>+#REF!</f>
        <v>#REF!</v>
      </c>
      <c r="E55" s="234" t="e">
        <f>+#REF!</f>
        <v>#REF!</v>
      </c>
      <c r="F55" s="234" t="e">
        <f>+#REF!</f>
        <v>#REF!</v>
      </c>
      <c r="G55" s="245" t="e">
        <f t="shared" si="1"/>
        <v>#REF!</v>
      </c>
      <c r="H55" s="235" t="e">
        <f>+#REF!+#REF!+#REF!+#REF!</f>
        <v>#REF!</v>
      </c>
    </row>
    <row r="56" spans="1:8" ht="20.100000000000001" customHeight="1">
      <c r="A56" s="233" t="s">
        <v>18</v>
      </c>
      <c r="B56" s="254">
        <v>0</v>
      </c>
      <c r="C56" s="234" t="e">
        <f>+#REF!</f>
        <v>#REF!</v>
      </c>
      <c r="D56" s="234" t="e">
        <f>+#REF!</f>
        <v>#REF!</v>
      </c>
      <c r="E56" s="234" t="e">
        <f>+#REF!</f>
        <v>#REF!</v>
      </c>
      <c r="F56" s="234" t="e">
        <f>+#REF!</f>
        <v>#REF!</v>
      </c>
      <c r="G56" s="245" t="e">
        <f t="shared" si="1"/>
        <v>#REF!</v>
      </c>
      <c r="H56" s="235" t="e">
        <f>+#REF!+#REF!+#REF!+#REF!</f>
        <v>#REF!</v>
      </c>
    </row>
    <row r="57" spans="1:8" ht="20.100000000000001" customHeight="1">
      <c r="A57" s="233" t="s">
        <v>19</v>
      </c>
      <c r="B57" s="254">
        <v>0</v>
      </c>
      <c r="C57" s="234" t="e">
        <f>+#REF!</f>
        <v>#REF!</v>
      </c>
      <c r="D57" s="234" t="e">
        <f>+#REF!</f>
        <v>#REF!</v>
      </c>
      <c r="E57" s="234" t="e">
        <f>+#REF!</f>
        <v>#REF!</v>
      </c>
      <c r="F57" s="234" t="e">
        <f>+#REF!</f>
        <v>#REF!</v>
      </c>
      <c r="G57" s="245" t="e">
        <f t="shared" si="1"/>
        <v>#REF!</v>
      </c>
      <c r="H57" s="235" t="e">
        <f>+#REF!+#REF!+#REF!+#REF!</f>
        <v>#REF!</v>
      </c>
    </row>
    <row r="58" spans="1:8" ht="5.0999999999999996" customHeight="1" thickBot="1">
      <c r="A58" s="242"/>
      <c r="B58" s="251"/>
      <c r="C58" s="243"/>
      <c r="D58" s="243"/>
      <c r="E58" s="243"/>
      <c r="F58" s="243"/>
      <c r="G58" s="243"/>
      <c r="H58" s="244"/>
    </row>
    <row r="59" spans="1:8" ht="26.1" customHeight="1" thickBot="1">
      <c r="A59" s="236" t="s">
        <v>33</v>
      </c>
      <c r="B59" s="237">
        <f>SUM(B40:B57)</f>
        <v>2</v>
      </c>
      <c r="C59" s="237" t="e">
        <f>SUM(C40:C57)</f>
        <v>#REF!</v>
      </c>
      <c r="D59" s="237" t="e">
        <f>SUM(D40:D57)</f>
        <v>#REF!</v>
      </c>
      <c r="E59" s="237" t="e">
        <f>SUM(E40:E57)</f>
        <v>#REF!</v>
      </c>
      <c r="F59" s="237" t="e">
        <f>SUM(F40:F57)</f>
        <v>#REF!</v>
      </c>
      <c r="G59" s="237" t="e">
        <f>SUM(B59:F59)</f>
        <v>#REF!</v>
      </c>
      <c r="H59" s="238" t="e">
        <f>SUM(H40:H57)</f>
        <v>#REF!</v>
      </c>
    </row>
    <row r="60" spans="1:8" ht="18" customHeight="1">
      <c r="A60" s="240" t="s">
        <v>252</v>
      </c>
      <c r="B60" s="239"/>
    </row>
    <row r="61" spans="1:8" ht="21" customHeight="1">
      <c r="A61" s="240" t="s">
        <v>35</v>
      </c>
      <c r="B61" s="240"/>
    </row>
    <row r="62" spans="1:8" ht="18" customHeight="1">
      <c r="A62" s="239" t="s">
        <v>36</v>
      </c>
      <c r="B62" s="239"/>
    </row>
    <row r="63" spans="1:8" ht="24" customHeight="1">
      <c r="A63" s="554" t="s">
        <v>234</v>
      </c>
      <c r="B63" s="554"/>
      <c r="C63" s="554"/>
      <c r="D63" s="554"/>
      <c r="E63" s="554"/>
      <c r="F63" s="554"/>
      <c r="G63" s="554"/>
      <c r="H63" s="554"/>
    </row>
    <row r="64" spans="1:8" ht="24" customHeight="1">
      <c r="A64" s="554" t="s">
        <v>1</v>
      </c>
      <c r="B64" s="554"/>
      <c r="C64" s="554"/>
      <c r="D64" s="554"/>
      <c r="E64" s="554"/>
      <c r="F64" s="554"/>
      <c r="G64" s="554"/>
      <c r="H64" s="554"/>
    </row>
    <row r="65" spans="1:8" ht="24" customHeight="1">
      <c r="A65" s="554" t="str">
        <f>+A3</f>
        <v>Al 31 de marzo de 2026</v>
      </c>
      <c r="B65" s="554"/>
      <c r="C65" s="554"/>
      <c r="D65" s="554"/>
      <c r="E65" s="554"/>
      <c r="F65" s="554"/>
      <c r="G65" s="554"/>
      <c r="H65" s="554"/>
    </row>
    <row r="66" spans="1:8" ht="8.1" customHeight="1" thickBot="1"/>
    <row r="67" spans="1:8" ht="21" customHeight="1">
      <c r="A67" s="220"/>
      <c r="B67" s="253" t="s">
        <v>20</v>
      </c>
      <c r="C67" s="221" t="s">
        <v>22</v>
      </c>
      <c r="D67" s="221" t="s">
        <v>22</v>
      </c>
      <c r="E67" s="222" t="s">
        <v>25</v>
      </c>
      <c r="F67" s="222" t="s">
        <v>27</v>
      </c>
      <c r="G67" s="222" t="s">
        <v>22</v>
      </c>
      <c r="H67" s="223" t="s">
        <v>20</v>
      </c>
    </row>
    <row r="68" spans="1:8" ht="21" customHeight="1">
      <c r="A68" s="224"/>
      <c r="B68" s="249" t="s">
        <v>28</v>
      </c>
      <c r="C68" s="225" t="s">
        <v>23</v>
      </c>
      <c r="D68" s="225" t="s">
        <v>23</v>
      </c>
      <c r="E68" s="225" t="s">
        <v>23</v>
      </c>
      <c r="F68" s="225" t="s">
        <v>28</v>
      </c>
      <c r="G68" s="225" t="s">
        <v>30</v>
      </c>
      <c r="H68" s="226" t="s">
        <v>31</v>
      </c>
    </row>
    <row r="69" spans="1:8" ht="21" customHeight="1" thickBot="1">
      <c r="A69" s="227" t="s">
        <v>34</v>
      </c>
      <c r="B69" s="252" t="s">
        <v>251</v>
      </c>
      <c r="C69" s="228" t="s">
        <v>21</v>
      </c>
      <c r="D69" s="228" t="s">
        <v>24</v>
      </c>
      <c r="E69" s="228" t="s">
        <v>26</v>
      </c>
      <c r="F69" s="228" t="s">
        <v>29</v>
      </c>
      <c r="G69" s="228" t="s">
        <v>28</v>
      </c>
      <c r="H69" s="229" t="s">
        <v>32</v>
      </c>
    </row>
    <row r="70" spans="1:8" ht="6.9" customHeight="1">
      <c r="A70" s="230"/>
      <c r="B70" s="250"/>
      <c r="C70" s="231"/>
      <c r="D70" s="231"/>
      <c r="E70" s="231"/>
      <c r="F70" s="231"/>
      <c r="G70" s="231"/>
      <c r="H70" s="232"/>
    </row>
    <row r="71" spans="1:8" ht="20.100000000000001" customHeight="1">
      <c r="A71" s="233" t="s">
        <v>2</v>
      </c>
      <c r="B71" s="254">
        <v>0</v>
      </c>
      <c r="C71" s="234" t="e">
        <f>+#REF!</f>
        <v>#REF!</v>
      </c>
      <c r="D71" s="234" t="e">
        <f>+#REF!</f>
        <v>#REF!</v>
      </c>
      <c r="E71" s="234" t="e">
        <f>+#REF!</f>
        <v>#REF!</v>
      </c>
      <c r="F71" s="234" t="e">
        <f>+#REF!</f>
        <v>#REF!</v>
      </c>
      <c r="G71" s="245" t="e">
        <f>+B71+C71+D71+E71+F71</f>
        <v>#REF!</v>
      </c>
      <c r="H71" s="235" t="e">
        <f>+#REF!</f>
        <v>#REF!</v>
      </c>
    </row>
    <row r="72" spans="1:8" ht="20.100000000000001" customHeight="1">
      <c r="A72" s="233" t="s">
        <v>3</v>
      </c>
      <c r="B72" s="254"/>
      <c r="C72" s="234" t="e">
        <f>+#REF!</f>
        <v>#REF!</v>
      </c>
      <c r="D72" s="234" t="e">
        <f>+#REF!</f>
        <v>#REF!</v>
      </c>
      <c r="E72" s="234" t="e">
        <f>+#REF!</f>
        <v>#REF!</v>
      </c>
      <c r="F72" s="234" t="e">
        <f>+#REF!</f>
        <v>#REF!</v>
      </c>
      <c r="G72" s="245" t="e">
        <f t="shared" ref="G72:G88" si="2">+B72+C72+D72+E72+F72</f>
        <v>#REF!</v>
      </c>
      <c r="H72" s="235" t="e">
        <f>+#REF!</f>
        <v>#REF!</v>
      </c>
    </row>
    <row r="73" spans="1:8" ht="20.100000000000001" customHeight="1">
      <c r="A73" s="233" t="s">
        <v>4</v>
      </c>
      <c r="B73" s="254">
        <v>0</v>
      </c>
      <c r="C73" s="234" t="e">
        <f>+#REF!</f>
        <v>#REF!</v>
      </c>
      <c r="D73" s="234" t="e">
        <f>+#REF!</f>
        <v>#REF!</v>
      </c>
      <c r="E73" s="234" t="e">
        <f>+#REF!</f>
        <v>#REF!</v>
      </c>
      <c r="F73" s="234" t="e">
        <f>+#REF!</f>
        <v>#REF!</v>
      </c>
      <c r="G73" s="245" t="e">
        <f t="shared" si="2"/>
        <v>#REF!</v>
      </c>
      <c r="H73" s="235" t="e">
        <f>+#REF!</f>
        <v>#REF!</v>
      </c>
    </row>
    <row r="74" spans="1:8" ht="20.100000000000001" customHeight="1">
      <c r="A74" s="233" t="s">
        <v>5</v>
      </c>
      <c r="B74" s="254">
        <v>0</v>
      </c>
      <c r="C74" s="234" t="e">
        <f>+#REF!</f>
        <v>#REF!</v>
      </c>
      <c r="D74" s="234" t="e">
        <f>+#REF!</f>
        <v>#REF!</v>
      </c>
      <c r="E74" s="234" t="e">
        <f>+#REF!</f>
        <v>#REF!</v>
      </c>
      <c r="F74" s="234" t="e">
        <f>+#REF!</f>
        <v>#REF!</v>
      </c>
      <c r="G74" s="245" t="e">
        <f t="shared" si="2"/>
        <v>#REF!</v>
      </c>
      <c r="H74" s="235" t="e">
        <f>+#REF!</f>
        <v>#REF!</v>
      </c>
    </row>
    <row r="75" spans="1:8" ht="20.100000000000001" customHeight="1">
      <c r="A75" s="233" t="s">
        <v>6</v>
      </c>
      <c r="B75" s="254">
        <v>0</v>
      </c>
      <c r="C75" s="234" t="e">
        <f>+#REF!</f>
        <v>#REF!</v>
      </c>
      <c r="D75" s="234" t="e">
        <f>+#REF!</f>
        <v>#REF!</v>
      </c>
      <c r="E75" s="234" t="e">
        <f>+#REF!</f>
        <v>#REF!</v>
      </c>
      <c r="F75" s="234" t="e">
        <f>+#REF!</f>
        <v>#REF!</v>
      </c>
      <c r="G75" s="245" t="e">
        <f t="shared" si="2"/>
        <v>#REF!</v>
      </c>
      <c r="H75" s="235" t="e">
        <f>+#REF!</f>
        <v>#REF!</v>
      </c>
    </row>
    <row r="76" spans="1:8" ht="20.100000000000001" customHeight="1">
      <c r="A76" s="233" t="s">
        <v>7</v>
      </c>
      <c r="B76" s="254">
        <v>0</v>
      </c>
      <c r="C76" s="234" t="e">
        <f>+#REF!</f>
        <v>#REF!</v>
      </c>
      <c r="D76" s="234" t="e">
        <f>+#REF!</f>
        <v>#REF!</v>
      </c>
      <c r="E76" s="234" t="e">
        <f>+#REF!</f>
        <v>#REF!</v>
      </c>
      <c r="F76" s="234" t="e">
        <f>+#REF!</f>
        <v>#REF!</v>
      </c>
      <c r="G76" s="245" t="e">
        <f t="shared" si="2"/>
        <v>#REF!</v>
      </c>
      <c r="H76" s="235" t="e">
        <f>+#REF!</f>
        <v>#REF!</v>
      </c>
    </row>
    <row r="77" spans="1:8" ht="20.100000000000001" customHeight="1">
      <c r="A77" s="241" t="s">
        <v>8</v>
      </c>
      <c r="B77" s="255">
        <v>0</v>
      </c>
      <c r="C77" s="234" t="e">
        <f>+#REF!</f>
        <v>#REF!</v>
      </c>
      <c r="D77" s="234" t="e">
        <f>+#REF!</f>
        <v>#REF!</v>
      </c>
      <c r="E77" s="234" t="e">
        <f>+#REF!</f>
        <v>#REF!</v>
      </c>
      <c r="F77" s="234" t="e">
        <f>+#REF!</f>
        <v>#REF!</v>
      </c>
      <c r="G77" s="245" t="e">
        <f t="shared" si="2"/>
        <v>#REF!</v>
      </c>
      <c r="H77" s="235" t="e">
        <f>+#REF!</f>
        <v>#REF!</v>
      </c>
    </row>
    <row r="78" spans="1:8" ht="20.100000000000001" customHeight="1">
      <c r="A78" s="233" t="s">
        <v>9</v>
      </c>
      <c r="B78" s="254">
        <v>0</v>
      </c>
      <c r="C78" s="234" t="e">
        <f>+#REF!</f>
        <v>#REF!</v>
      </c>
      <c r="D78" s="234" t="e">
        <f>+#REF!</f>
        <v>#REF!</v>
      </c>
      <c r="E78" s="234" t="e">
        <f>+#REF!</f>
        <v>#REF!</v>
      </c>
      <c r="F78" s="234" t="e">
        <f>+#REF!</f>
        <v>#REF!</v>
      </c>
      <c r="G78" s="245" t="e">
        <f t="shared" si="2"/>
        <v>#REF!</v>
      </c>
      <c r="H78" s="235" t="e">
        <f>+#REF!</f>
        <v>#REF!</v>
      </c>
    </row>
    <row r="79" spans="1:8" ht="20.100000000000001" customHeight="1">
      <c r="A79" s="233" t="s">
        <v>10</v>
      </c>
      <c r="B79" s="254">
        <v>0</v>
      </c>
      <c r="C79" s="234" t="e">
        <f>+#REF!</f>
        <v>#REF!</v>
      </c>
      <c r="D79" s="234" t="e">
        <f>+#REF!</f>
        <v>#REF!</v>
      </c>
      <c r="E79" s="234" t="e">
        <f>+#REF!</f>
        <v>#REF!</v>
      </c>
      <c r="F79" s="234" t="e">
        <f>+#REF!</f>
        <v>#REF!</v>
      </c>
      <c r="G79" s="245" t="e">
        <f t="shared" si="2"/>
        <v>#REF!</v>
      </c>
      <c r="H79" s="235" t="e">
        <f>+#REF!</f>
        <v>#REF!</v>
      </c>
    </row>
    <row r="80" spans="1:8" ht="20.100000000000001" customHeight="1">
      <c r="A80" s="233" t="s">
        <v>11</v>
      </c>
      <c r="B80" s="254">
        <v>0</v>
      </c>
      <c r="C80" s="234" t="e">
        <f>+#REF!</f>
        <v>#REF!</v>
      </c>
      <c r="D80" s="234" t="e">
        <f>+#REF!</f>
        <v>#REF!</v>
      </c>
      <c r="E80" s="234" t="e">
        <f>+#REF!</f>
        <v>#REF!</v>
      </c>
      <c r="F80" s="234" t="e">
        <f>+#REF!</f>
        <v>#REF!</v>
      </c>
      <c r="G80" s="245" t="e">
        <f t="shared" si="2"/>
        <v>#REF!</v>
      </c>
      <c r="H80" s="235" t="e">
        <f>+#REF!</f>
        <v>#REF!</v>
      </c>
    </row>
    <row r="81" spans="1:8" ht="20.100000000000001" customHeight="1">
      <c r="A81" s="233" t="s">
        <v>12</v>
      </c>
      <c r="B81" s="254">
        <v>0</v>
      </c>
      <c r="C81" s="234" t="e">
        <f>+#REF!</f>
        <v>#REF!</v>
      </c>
      <c r="D81" s="234" t="e">
        <f>+#REF!</f>
        <v>#REF!</v>
      </c>
      <c r="E81" s="234" t="e">
        <f>+#REF!</f>
        <v>#REF!</v>
      </c>
      <c r="F81" s="234" t="e">
        <f>+#REF!</f>
        <v>#REF!</v>
      </c>
      <c r="G81" s="245" t="e">
        <f t="shared" si="2"/>
        <v>#REF!</v>
      </c>
      <c r="H81" s="235" t="e">
        <f>+#REF!</f>
        <v>#REF!</v>
      </c>
    </row>
    <row r="82" spans="1:8" ht="20.100000000000001" customHeight="1">
      <c r="A82" s="233" t="s">
        <v>13</v>
      </c>
      <c r="B82" s="254">
        <v>0</v>
      </c>
      <c r="C82" s="234" t="e">
        <f>+#REF!</f>
        <v>#REF!</v>
      </c>
      <c r="D82" s="234" t="e">
        <f>+#REF!</f>
        <v>#REF!</v>
      </c>
      <c r="E82" s="234" t="e">
        <f>+#REF!</f>
        <v>#REF!</v>
      </c>
      <c r="F82" s="234" t="e">
        <f>+#REF!</f>
        <v>#REF!</v>
      </c>
      <c r="G82" s="245" t="e">
        <f t="shared" si="2"/>
        <v>#REF!</v>
      </c>
      <c r="H82" s="235" t="e">
        <f>+#REF!</f>
        <v>#REF!</v>
      </c>
    </row>
    <row r="83" spans="1:8" ht="20.100000000000001" customHeight="1">
      <c r="A83" s="233" t="s">
        <v>14</v>
      </c>
      <c r="B83" s="254">
        <v>0</v>
      </c>
      <c r="C83" s="234" t="e">
        <f>+#REF!</f>
        <v>#REF!</v>
      </c>
      <c r="D83" s="234" t="e">
        <f>+#REF!</f>
        <v>#REF!</v>
      </c>
      <c r="E83" s="234" t="e">
        <f>+#REF!</f>
        <v>#REF!</v>
      </c>
      <c r="F83" s="234" t="e">
        <f>+#REF!</f>
        <v>#REF!</v>
      </c>
      <c r="G83" s="245" t="e">
        <f t="shared" si="2"/>
        <v>#REF!</v>
      </c>
      <c r="H83" s="235" t="e">
        <f>+#REF!</f>
        <v>#REF!</v>
      </c>
    </row>
    <row r="84" spans="1:8" ht="20.100000000000001" customHeight="1">
      <c r="A84" s="233" t="s">
        <v>15</v>
      </c>
      <c r="B84" s="254">
        <v>0</v>
      </c>
      <c r="C84" s="234" t="e">
        <f>+#REF!</f>
        <v>#REF!</v>
      </c>
      <c r="D84" s="234" t="e">
        <f>+#REF!</f>
        <v>#REF!</v>
      </c>
      <c r="E84" s="234" t="e">
        <f>+#REF!</f>
        <v>#REF!</v>
      </c>
      <c r="F84" s="234" t="e">
        <f>+#REF!</f>
        <v>#REF!</v>
      </c>
      <c r="G84" s="245" t="e">
        <f t="shared" si="2"/>
        <v>#REF!</v>
      </c>
      <c r="H84" s="235" t="e">
        <f>+#REF!</f>
        <v>#REF!</v>
      </c>
    </row>
    <row r="85" spans="1:8" ht="20.100000000000001" customHeight="1">
      <c r="A85" s="233" t="s">
        <v>16</v>
      </c>
      <c r="B85" s="254">
        <v>0</v>
      </c>
      <c r="C85" s="234" t="e">
        <f>+#REF!</f>
        <v>#REF!</v>
      </c>
      <c r="D85" s="234" t="e">
        <f>+#REF!</f>
        <v>#REF!</v>
      </c>
      <c r="E85" s="234" t="e">
        <f>+#REF!</f>
        <v>#REF!</v>
      </c>
      <c r="F85" s="234" t="e">
        <f>+#REF!</f>
        <v>#REF!</v>
      </c>
      <c r="G85" s="245" t="e">
        <f t="shared" si="2"/>
        <v>#REF!</v>
      </c>
      <c r="H85" s="235" t="e">
        <f>+#REF!</f>
        <v>#REF!</v>
      </c>
    </row>
    <row r="86" spans="1:8" ht="20.100000000000001" customHeight="1">
      <c r="A86" s="233" t="s">
        <v>17</v>
      </c>
      <c r="B86" s="254">
        <v>0</v>
      </c>
      <c r="C86" s="234" t="e">
        <f>+#REF!</f>
        <v>#REF!</v>
      </c>
      <c r="D86" s="234" t="e">
        <f>+#REF!</f>
        <v>#REF!</v>
      </c>
      <c r="E86" s="234" t="e">
        <f>+#REF!</f>
        <v>#REF!</v>
      </c>
      <c r="F86" s="234" t="e">
        <f>+#REF!</f>
        <v>#REF!</v>
      </c>
      <c r="G86" s="245" t="e">
        <f t="shared" si="2"/>
        <v>#REF!</v>
      </c>
      <c r="H86" s="235" t="e">
        <f>+#REF!</f>
        <v>#REF!</v>
      </c>
    </row>
    <row r="87" spans="1:8" ht="20.100000000000001" customHeight="1">
      <c r="A87" s="233" t="s">
        <v>18</v>
      </c>
      <c r="B87" s="254">
        <v>0</v>
      </c>
      <c r="C87" s="234" t="e">
        <f>+#REF!</f>
        <v>#REF!</v>
      </c>
      <c r="D87" s="234" t="e">
        <f>+#REF!</f>
        <v>#REF!</v>
      </c>
      <c r="E87" s="234" t="e">
        <f>+#REF!</f>
        <v>#REF!</v>
      </c>
      <c r="F87" s="234" t="e">
        <f>+#REF!</f>
        <v>#REF!</v>
      </c>
      <c r="G87" s="245" t="e">
        <f t="shared" si="2"/>
        <v>#REF!</v>
      </c>
      <c r="H87" s="235" t="e">
        <f>+#REF!</f>
        <v>#REF!</v>
      </c>
    </row>
    <row r="88" spans="1:8" ht="20.100000000000001" customHeight="1">
      <c r="A88" s="233" t="s">
        <v>19</v>
      </c>
      <c r="B88" s="254">
        <v>0</v>
      </c>
      <c r="C88" s="234" t="e">
        <f>+#REF!</f>
        <v>#REF!</v>
      </c>
      <c r="D88" s="234" t="e">
        <f>+#REF!</f>
        <v>#REF!</v>
      </c>
      <c r="E88" s="234" t="e">
        <f>+#REF!</f>
        <v>#REF!</v>
      </c>
      <c r="F88" s="234" t="e">
        <f>+#REF!</f>
        <v>#REF!</v>
      </c>
      <c r="G88" s="245" t="e">
        <f t="shared" si="2"/>
        <v>#REF!</v>
      </c>
      <c r="H88" s="235" t="e">
        <f>+#REF!</f>
        <v>#REF!</v>
      </c>
    </row>
    <row r="89" spans="1:8" ht="5.0999999999999996" customHeight="1" thickBot="1">
      <c r="A89" s="242"/>
      <c r="B89" s="251"/>
      <c r="C89" s="243"/>
      <c r="D89" s="243"/>
      <c r="E89" s="243"/>
      <c r="F89" s="243"/>
      <c r="G89" s="243"/>
      <c r="H89" s="244"/>
    </row>
    <row r="90" spans="1:8" ht="26.1" customHeight="1" thickBot="1">
      <c r="A90" s="236" t="s">
        <v>33</v>
      </c>
      <c r="B90" s="237">
        <f>SUM(B71:B88)</f>
        <v>0</v>
      </c>
      <c r="C90" s="237" t="e">
        <f>SUM(C71:C88)</f>
        <v>#REF!</v>
      </c>
      <c r="D90" s="237" t="e">
        <f>SUM(D71:D88)</f>
        <v>#REF!</v>
      </c>
      <c r="E90" s="237" t="e">
        <f>SUM(E71:E88)</f>
        <v>#REF!</v>
      </c>
      <c r="F90" s="237" t="e">
        <f>SUM(F71:F88)</f>
        <v>#REF!</v>
      </c>
      <c r="G90" s="237" t="e">
        <f>SUM(B90:F90)</f>
        <v>#REF!</v>
      </c>
      <c r="H90" s="238" t="e">
        <f>SUM(H71:H88)</f>
        <v>#REF!</v>
      </c>
    </row>
    <row r="91" spans="1:8" ht="18" customHeight="1">
      <c r="A91" s="240" t="s">
        <v>252</v>
      </c>
      <c r="B91" s="239"/>
    </row>
    <row r="92" spans="1:8" ht="21" customHeight="1">
      <c r="A92" s="240" t="s">
        <v>35</v>
      </c>
      <c r="B92" s="240"/>
    </row>
    <row r="93" spans="1:8" ht="18" customHeight="1">
      <c r="A93" s="239" t="s">
        <v>36</v>
      </c>
      <c r="B93" s="239"/>
    </row>
    <row r="94" spans="1:8" ht="24" customHeight="1">
      <c r="A94" s="554" t="s">
        <v>269</v>
      </c>
      <c r="B94" s="554"/>
      <c r="C94" s="554"/>
      <c r="D94" s="554"/>
      <c r="E94" s="554"/>
      <c r="F94" s="554"/>
      <c r="G94" s="554"/>
      <c r="H94" s="554"/>
    </row>
    <row r="95" spans="1:8" ht="24" customHeight="1">
      <c r="A95" s="554" t="s">
        <v>1</v>
      </c>
      <c r="B95" s="554"/>
      <c r="C95" s="554"/>
      <c r="D95" s="554"/>
      <c r="E95" s="554"/>
      <c r="F95" s="554"/>
      <c r="G95" s="554"/>
      <c r="H95" s="554"/>
    </row>
    <row r="96" spans="1:8" ht="24" customHeight="1">
      <c r="A96" s="554" t="str">
        <f>+A3</f>
        <v>Al 31 de marzo de 2026</v>
      </c>
      <c r="B96" s="554"/>
      <c r="C96" s="554"/>
      <c r="D96" s="554"/>
      <c r="E96" s="554"/>
      <c r="F96" s="554"/>
      <c r="G96" s="554"/>
      <c r="H96" s="554"/>
    </row>
    <row r="97" spans="1:8" ht="8.1" customHeight="1" thickBot="1"/>
    <row r="98" spans="1:8" ht="21" customHeight="1">
      <c r="A98" s="220"/>
      <c r="B98" s="253" t="s">
        <v>20</v>
      </c>
      <c r="C98" s="221" t="s">
        <v>22</v>
      </c>
      <c r="D98" s="221" t="s">
        <v>22</v>
      </c>
      <c r="E98" s="222" t="s">
        <v>25</v>
      </c>
      <c r="F98" s="222" t="s">
        <v>27</v>
      </c>
      <c r="G98" s="222" t="s">
        <v>22</v>
      </c>
      <c r="H98" s="223" t="s">
        <v>20</v>
      </c>
    </row>
    <row r="99" spans="1:8" ht="21" customHeight="1">
      <c r="A99" s="224"/>
      <c r="B99" s="249" t="s">
        <v>28</v>
      </c>
      <c r="C99" s="225" t="s">
        <v>23</v>
      </c>
      <c r="D99" s="225" t="s">
        <v>23</v>
      </c>
      <c r="E99" s="225" t="s">
        <v>23</v>
      </c>
      <c r="F99" s="225" t="s">
        <v>28</v>
      </c>
      <c r="G99" s="225" t="s">
        <v>30</v>
      </c>
      <c r="H99" s="226" t="s">
        <v>31</v>
      </c>
    </row>
    <row r="100" spans="1:8" ht="21" customHeight="1" thickBot="1">
      <c r="A100" s="227" t="s">
        <v>34</v>
      </c>
      <c r="B100" s="252" t="s">
        <v>251</v>
      </c>
      <c r="C100" s="228" t="s">
        <v>21</v>
      </c>
      <c r="D100" s="228" t="s">
        <v>24</v>
      </c>
      <c r="E100" s="228" t="s">
        <v>26</v>
      </c>
      <c r="F100" s="228" t="s">
        <v>29</v>
      </c>
      <c r="G100" s="228" t="s">
        <v>28</v>
      </c>
      <c r="H100" s="229" t="s">
        <v>32</v>
      </c>
    </row>
    <row r="101" spans="1:8" ht="6.9" customHeight="1">
      <c r="A101" s="230"/>
      <c r="B101" s="250"/>
      <c r="C101" s="231"/>
      <c r="D101" s="231"/>
      <c r="E101" s="231"/>
      <c r="F101" s="231"/>
      <c r="G101" s="231"/>
      <c r="H101" s="232"/>
    </row>
    <row r="102" spans="1:8" ht="20.100000000000001" customHeight="1">
      <c r="A102" s="233" t="s">
        <v>2</v>
      </c>
      <c r="B102" s="254">
        <v>9</v>
      </c>
      <c r="C102" s="234" t="e">
        <f>+#REF!</f>
        <v>#REF!</v>
      </c>
      <c r="D102" s="234" t="e">
        <f>+#REF!</f>
        <v>#REF!</v>
      </c>
      <c r="E102" s="234" t="e">
        <f>+#REF!</f>
        <v>#REF!</v>
      </c>
      <c r="F102" s="234" t="e">
        <f>+#REF!</f>
        <v>#REF!</v>
      </c>
      <c r="G102" s="245" t="e">
        <f>+B102+C102+D102+E102+F102</f>
        <v>#REF!</v>
      </c>
      <c r="H102" s="235" t="e">
        <f>+#REF!</f>
        <v>#REF!</v>
      </c>
    </row>
    <row r="103" spans="1:8" ht="20.100000000000001" customHeight="1">
      <c r="A103" s="233" t="s">
        <v>3</v>
      </c>
      <c r="B103" s="254">
        <v>2</v>
      </c>
      <c r="C103" s="234" t="e">
        <f>+#REF!</f>
        <v>#REF!</v>
      </c>
      <c r="D103" s="234" t="e">
        <f>+#REF!</f>
        <v>#REF!</v>
      </c>
      <c r="E103" s="234" t="e">
        <f>+#REF!</f>
        <v>#REF!</v>
      </c>
      <c r="F103" s="234" t="e">
        <f>+#REF!</f>
        <v>#REF!</v>
      </c>
      <c r="G103" s="245" t="e">
        <f t="shared" ref="G103:G119" si="3">+B103+C103+D103+E103+F103</f>
        <v>#REF!</v>
      </c>
      <c r="H103" s="235" t="e">
        <f>+#REF!</f>
        <v>#REF!</v>
      </c>
    </row>
    <row r="104" spans="1:8" ht="20.100000000000001" customHeight="1">
      <c r="A104" s="233" t="s">
        <v>4</v>
      </c>
      <c r="B104" s="254">
        <v>0</v>
      </c>
      <c r="C104" s="234" t="e">
        <f>+#REF!</f>
        <v>#REF!</v>
      </c>
      <c r="D104" s="234" t="e">
        <f>+#REF!</f>
        <v>#REF!</v>
      </c>
      <c r="E104" s="234" t="e">
        <f>+#REF!</f>
        <v>#REF!</v>
      </c>
      <c r="F104" s="234" t="e">
        <f>+#REF!</f>
        <v>#REF!</v>
      </c>
      <c r="G104" s="245" t="e">
        <f t="shared" si="3"/>
        <v>#REF!</v>
      </c>
      <c r="H104" s="235" t="e">
        <f>+#REF!</f>
        <v>#REF!</v>
      </c>
    </row>
    <row r="105" spans="1:8" ht="20.100000000000001" customHeight="1">
      <c r="A105" s="233" t="s">
        <v>5</v>
      </c>
      <c r="B105" s="254">
        <v>0</v>
      </c>
      <c r="C105" s="234" t="e">
        <f>+#REF!</f>
        <v>#REF!</v>
      </c>
      <c r="D105" s="234" t="e">
        <f>+#REF!</f>
        <v>#REF!</v>
      </c>
      <c r="E105" s="234" t="e">
        <f>+#REF!</f>
        <v>#REF!</v>
      </c>
      <c r="F105" s="234" t="e">
        <f>+#REF!</f>
        <v>#REF!</v>
      </c>
      <c r="G105" s="245" t="e">
        <f t="shared" si="3"/>
        <v>#REF!</v>
      </c>
      <c r="H105" s="235" t="e">
        <f>+#REF!</f>
        <v>#REF!</v>
      </c>
    </row>
    <row r="106" spans="1:8" ht="20.100000000000001" customHeight="1">
      <c r="A106" s="233" t="s">
        <v>6</v>
      </c>
      <c r="B106" s="254">
        <v>0</v>
      </c>
      <c r="C106" s="234" t="e">
        <f>+#REF!</f>
        <v>#REF!</v>
      </c>
      <c r="D106" s="234" t="e">
        <f>+#REF!</f>
        <v>#REF!</v>
      </c>
      <c r="E106" s="234" t="e">
        <f>+#REF!</f>
        <v>#REF!</v>
      </c>
      <c r="F106" s="234" t="e">
        <f>+#REF!</f>
        <v>#REF!</v>
      </c>
      <c r="G106" s="245" t="e">
        <f t="shared" si="3"/>
        <v>#REF!</v>
      </c>
      <c r="H106" s="235" t="e">
        <f>+#REF!</f>
        <v>#REF!</v>
      </c>
    </row>
    <row r="107" spans="1:8" ht="20.100000000000001" customHeight="1">
      <c r="A107" s="233" t="s">
        <v>7</v>
      </c>
      <c r="B107" s="254">
        <v>0</v>
      </c>
      <c r="C107" s="234" t="e">
        <f>+#REF!</f>
        <v>#REF!</v>
      </c>
      <c r="D107" s="234" t="e">
        <f>+#REF!</f>
        <v>#REF!</v>
      </c>
      <c r="E107" s="234" t="e">
        <f>+#REF!</f>
        <v>#REF!</v>
      </c>
      <c r="F107" s="234" t="e">
        <f>+#REF!</f>
        <v>#REF!</v>
      </c>
      <c r="G107" s="245" t="e">
        <f t="shared" si="3"/>
        <v>#REF!</v>
      </c>
      <c r="H107" s="235" t="e">
        <f>+#REF!</f>
        <v>#REF!</v>
      </c>
    </row>
    <row r="108" spans="1:8" ht="20.100000000000001" customHeight="1">
      <c r="A108" s="241" t="s">
        <v>8</v>
      </c>
      <c r="B108" s="255">
        <v>0</v>
      </c>
      <c r="C108" s="234" t="e">
        <f>+#REF!</f>
        <v>#REF!</v>
      </c>
      <c r="D108" s="234" t="e">
        <f>+#REF!</f>
        <v>#REF!</v>
      </c>
      <c r="E108" s="234" t="e">
        <f>+#REF!</f>
        <v>#REF!</v>
      </c>
      <c r="F108" s="234" t="e">
        <f>+#REF!</f>
        <v>#REF!</v>
      </c>
      <c r="G108" s="245" t="e">
        <f t="shared" si="3"/>
        <v>#REF!</v>
      </c>
      <c r="H108" s="235" t="e">
        <f>+#REF!</f>
        <v>#REF!</v>
      </c>
    </row>
    <row r="109" spans="1:8" ht="20.100000000000001" customHeight="1">
      <c r="A109" s="233" t="s">
        <v>9</v>
      </c>
      <c r="B109" s="254">
        <v>0</v>
      </c>
      <c r="C109" s="234" t="e">
        <f>+#REF!</f>
        <v>#REF!</v>
      </c>
      <c r="D109" s="234" t="e">
        <f>+#REF!</f>
        <v>#REF!</v>
      </c>
      <c r="E109" s="234" t="e">
        <f>+#REF!</f>
        <v>#REF!</v>
      </c>
      <c r="F109" s="234" t="e">
        <f>+#REF!</f>
        <v>#REF!</v>
      </c>
      <c r="G109" s="245" t="e">
        <f t="shared" si="3"/>
        <v>#REF!</v>
      </c>
      <c r="H109" s="235" t="e">
        <f>+#REF!</f>
        <v>#REF!</v>
      </c>
    </row>
    <row r="110" spans="1:8" ht="20.100000000000001" customHeight="1">
      <c r="A110" s="233" t="s">
        <v>10</v>
      </c>
      <c r="B110" s="254">
        <v>0</v>
      </c>
      <c r="C110" s="234" t="e">
        <f>+#REF!</f>
        <v>#REF!</v>
      </c>
      <c r="D110" s="234" t="e">
        <f>+#REF!</f>
        <v>#REF!</v>
      </c>
      <c r="E110" s="234" t="e">
        <f>+#REF!</f>
        <v>#REF!</v>
      </c>
      <c r="F110" s="234" t="e">
        <f>+#REF!</f>
        <v>#REF!</v>
      </c>
      <c r="G110" s="245" t="e">
        <f t="shared" si="3"/>
        <v>#REF!</v>
      </c>
      <c r="H110" s="235" t="e">
        <f>+#REF!</f>
        <v>#REF!</v>
      </c>
    </row>
    <row r="111" spans="1:8" ht="20.100000000000001" customHeight="1">
      <c r="A111" s="233" t="s">
        <v>11</v>
      </c>
      <c r="B111" s="254">
        <v>0</v>
      </c>
      <c r="C111" s="234" t="e">
        <f>+#REF!</f>
        <v>#REF!</v>
      </c>
      <c r="D111" s="234" t="e">
        <f>+#REF!</f>
        <v>#REF!</v>
      </c>
      <c r="E111" s="234" t="e">
        <f>+#REF!</f>
        <v>#REF!</v>
      </c>
      <c r="F111" s="234" t="e">
        <f>+#REF!</f>
        <v>#REF!</v>
      </c>
      <c r="G111" s="245" t="e">
        <f t="shared" si="3"/>
        <v>#REF!</v>
      </c>
      <c r="H111" s="235" t="e">
        <f>+#REF!</f>
        <v>#REF!</v>
      </c>
    </row>
    <row r="112" spans="1:8" ht="20.100000000000001" customHeight="1">
      <c r="A112" s="233" t="s">
        <v>12</v>
      </c>
      <c r="B112" s="254">
        <v>0</v>
      </c>
      <c r="C112" s="234" t="e">
        <f>+#REF!</f>
        <v>#REF!</v>
      </c>
      <c r="D112" s="234" t="e">
        <f>+#REF!</f>
        <v>#REF!</v>
      </c>
      <c r="E112" s="234" t="e">
        <f>+#REF!</f>
        <v>#REF!</v>
      </c>
      <c r="F112" s="234" t="e">
        <f>+#REF!</f>
        <v>#REF!</v>
      </c>
      <c r="G112" s="245" t="e">
        <f t="shared" si="3"/>
        <v>#REF!</v>
      </c>
      <c r="H112" s="235" t="e">
        <f>+#REF!</f>
        <v>#REF!</v>
      </c>
    </row>
    <row r="113" spans="1:8" ht="20.100000000000001" customHeight="1">
      <c r="A113" s="233" t="s">
        <v>13</v>
      </c>
      <c r="B113" s="254">
        <v>0</v>
      </c>
      <c r="C113" s="234" t="e">
        <f>+#REF!</f>
        <v>#REF!</v>
      </c>
      <c r="D113" s="234" t="e">
        <f>+#REF!</f>
        <v>#REF!</v>
      </c>
      <c r="E113" s="234" t="e">
        <f>+#REF!</f>
        <v>#REF!</v>
      </c>
      <c r="F113" s="234" t="e">
        <f>+#REF!</f>
        <v>#REF!</v>
      </c>
      <c r="G113" s="245" t="e">
        <f t="shared" si="3"/>
        <v>#REF!</v>
      </c>
      <c r="H113" s="235" t="e">
        <f>+#REF!</f>
        <v>#REF!</v>
      </c>
    </row>
    <row r="114" spans="1:8" ht="20.100000000000001" customHeight="1">
      <c r="A114" s="233" t="s">
        <v>14</v>
      </c>
      <c r="B114" s="254">
        <v>0</v>
      </c>
      <c r="C114" s="234" t="e">
        <f>+#REF!</f>
        <v>#REF!</v>
      </c>
      <c r="D114" s="234" t="e">
        <f>+#REF!</f>
        <v>#REF!</v>
      </c>
      <c r="E114" s="234" t="e">
        <f>+#REF!</f>
        <v>#REF!</v>
      </c>
      <c r="F114" s="234" t="e">
        <f>+#REF!</f>
        <v>#REF!</v>
      </c>
      <c r="G114" s="245" t="e">
        <f t="shared" si="3"/>
        <v>#REF!</v>
      </c>
      <c r="H114" s="235" t="e">
        <f>+#REF!</f>
        <v>#REF!</v>
      </c>
    </row>
    <row r="115" spans="1:8" ht="20.100000000000001" customHeight="1">
      <c r="A115" s="233" t="s">
        <v>15</v>
      </c>
      <c r="B115" s="254">
        <v>0</v>
      </c>
      <c r="C115" s="234" t="e">
        <f>+#REF!</f>
        <v>#REF!</v>
      </c>
      <c r="D115" s="234" t="e">
        <f>+#REF!</f>
        <v>#REF!</v>
      </c>
      <c r="E115" s="234" t="e">
        <f>+#REF!</f>
        <v>#REF!</v>
      </c>
      <c r="F115" s="234" t="e">
        <f>+#REF!</f>
        <v>#REF!</v>
      </c>
      <c r="G115" s="245" t="e">
        <f t="shared" si="3"/>
        <v>#REF!</v>
      </c>
      <c r="H115" s="235" t="e">
        <f>+#REF!</f>
        <v>#REF!</v>
      </c>
    </row>
    <row r="116" spans="1:8" ht="20.100000000000001" customHeight="1">
      <c r="A116" s="233" t="s">
        <v>16</v>
      </c>
      <c r="B116" s="254">
        <v>0</v>
      </c>
      <c r="C116" s="234" t="e">
        <f>+#REF!</f>
        <v>#REF!</v>
      </c>
      <c r="D116" s="234" t="e">
        <f>+#REF!</f>
        <v>#REF!</v>
      </c>
      <c r="E116" s="234" t="e">
        <f>+#REF!</f>
        <v>#REF!</v>
      </c>
      <c r="F116" s="234" t="e">
        <f>+#REF!</f>
        <v>#REF!</v>
      </c>
      <c r="G116" s="245" t="e">
        <f t="shared" si="3"/>
        <v>#REF!</v>
      </c>
      <c r="H116" s="235" t="e">
        <f>+#REF!</f>
        <v>#REF!</v>
      </c>
    </row>
    <row r="117" spans="1:8" ht="20.100000000000001" customHeight="1">
      <c r="A117" s="233" t="s">
        <v>17</v>
      </c>
      <c r="B117" s="254">
        <v>0</v>
      </c>
      <c r="C117" s="234" t="e">
        <f>+#REF!</f>
        <v>#REF!</v>
      </c>
      <c r="D117" s="234" t="e">
        <f>+#REF!</f>
        <v>#REF!</v>
      </c>
      <c r="E117" s="234" t="e">
        <f>+#REF!</f>
        <v>#REF!</v>
      </c>
      <c r="F117" s="234" t="e">
        <f>+#REF!</f>
        <v>#REF!</v>
      </c>
      <c r="G117" s="245" t="e">
        <f t="shared" si="3"/>
        <v>#REF!</v>
      </c>
      <c r="H117" s="235" t="e">
        <f>+#REF!</f>
        <v>#REF!</v>
      </c>
    </row>
    <row r="118" spans="1:8" ht="20.100000000000001" customHeight="1">
      <c r="A118" s="233" t="s">
        <v>18</v>
      </c>
      <c r="B118" s="254">
        <v>0</v>
      </c>
      <c r="C118" s="234" t="e">
        <f>+#REF!</f>
        <v>#REF!</v>
      </c>
      <c r="D118" s="234" t="e">
        <f>+#REF!</f>
        <v>#REF!</v>
      </c>
      <c r="E118" s="234" t="e">
        <f>+#REF!</f>
        <v>#REF!</v>
      </c>
      <c r="F118" s="234" t="e">
        <f>+#REF!</f>
        <v>#REF!</v>
      </c>
      <c r="G118" s="245" t="e">
        <f t="shared" si="3"/>
        <v>#REF!</v>
      </c>
      <c r="H118" s="235" t="e">
        <f>+#REF!</f>
        <v>#REF!</v>
      </c>
    </row>
    <row r="119" spans="1:8" ht="20.100000000000001" customHeight="1">
      <c r="A119" s="233" t="s">
        <v>19</v>
      </c>
      <c r="B119" s="254">
        <v>0</v>
      </c>
      <c r="C119" s="234" t="e">
        <f>+#REF!</f>
        <v>#REF!</v>
      </c>
      <c r="D119" s="234" t="e">
        <f>+#REF!</f>
        <v>#REF!</v>
      </c>
      <c r="E119" s="234" t="e">
        <f>+#REF!</f>
        <v>#REF!</v>
      </c>
      <c r="F119" s="234" t="e">
        <f>+#REF!</f>
        <v>#REF!</v>
      </c>
      <c r="G119" s="245" t="e">
        <f t="shared" si="3"/>
        <v>#REF!</v>
      </c>
      <c r="H119" s="235" t="e">
        <f>+#REF!</f>
        <v>#REF!</v>
      </c>
    </row>
    <row r="120" spans="1:8" ht="5.0999999999999996" customHeight="1" thickBot="1">
      <c r="A120" s="242"/>
      <c r="B120" s="251"/>
      <c r="C120" s="243"/>
      <c r="D120" s="243"/>
      <c r="E120" s="243"/>
      <c r="F120" s="243"/>
      <c r="G120" s="243"/>
      <c r="H120" s="244"/>
    </row>
    <row r="121" spans="1:8" ht="26.1" customHeight="1" thickBot="1">
      <c r="A121" s="236" t="s">
        <v>33</v>
      </c>
      <c r="B121" s="237">
        <f>SUM(B102:B119)</f>
        <v>11</v>
      </c>
      <c r="C121" s="237" t="e">
        <f>SUM(C102:C119)</f>
        <v>#REF!</v>
      </c>
      <c r="D121" s="237" t="e">
        <f>SUM(D102:D119)</f>
        <v>#REF!</v>
      </c>
      <c r="E121" s="237" t="e">
        <f>SUM(E102:E119)</f>
        <v>#REF!</v>
      </c>
      <c r="F121" s="237" t="e">
        <f>SUM(F102:F119)</f>
        <v>#REF!</v>
      </c>
      <c r="G121" s="237" t="e">
        <f>SUM(B121:F121)</f>
        <v>#REF!</v>
      </c>
      <c r="H121" s="238" t="e">
        <f>SUM(H102:H119)</f>
        <v>#REF!</v>
      </c>
    </row>
    <row r="122" spans="1:8" ht="18" customHeight="1">
      <c r="A122" s="240" t="s">
        <v>252</v>
      </c>
      <c r="B122" s="239"/>
    </row>
    <row r="123" spans="1:8" ht="21" customHeight="1">
      <c r="A123" s="240" t="s">
        <v>35</v>
      </c>
      <c r="B123" s="240"/>
    </row>
    <row r="124" spans="1:8" ht="18" customHeight="1">
      <c r="A124" s="239" t="s">
        <v>36</v>
      </c>
      <c r="B124" s="239"/>
    </row>
    <row r="125" spans="1:8" ht="24" customHeight="1">
      <c r="A125" s="554" t="s">
        <v>235</v>
      </c>
      <c r="B125" s="554"/>
      <c r="C125" s="554"/>
      <c r="D125" s="554"/>
      <c r="E125" s="554"/>
      <c r="F125" s="554"/>
      <c r="G125" s="554"/>
      <c r="H125" s="554"/>
    </row>
    <row r="126" spans="1:8" ht="24" customHeight="1">
      <c r="A126" s="554" t="s">
        <v>1</v>
      </c>
      <c r="B126" s="554"/>
      <c r="C126" s="554"/>
      <c r="D126" s="554"/>
      <c r="E126" s="554"/>
      <c r="F126" s="554"/>
      <c r="G126" s="554"/>
      <c r="H126" s="554"/>
    </row>
    <row r="127" spans="1:8" ht="24" customHeight="1">
      <c r="A127" s="554" t="str">
        <f>+A3</f>
        <v>Al 31 de marzo de 2026</v>
      </c>
      <c r="B127" s="554"/>
      <c r="C127" s="554"/>
      <c r="D127" s="554"/>
      <c r="E127" s="554"/>
      <c r="F127" s="554"/>
      <c r="G127" s="554"/>
      <c r="H127" s="554"/>
    </row>
    <row r="128" spans="1:8" ht="8.1" customHeight="1" thickBot="1"/>
    <row r="129" spans="1:8" ht="21" customHeight="1">
      <c r="A129" s="220"/>
      <c r="B129" s="253" t="s">
        <v>20</v>
      </c>
      <c r="C129" s="221" t="s">
        <v>22</v>
      </c>
      <c r="D129" s="221" t="s">
        <v>22</v>
      </c>
      <c r="E129" s="222" t="s">
        <v>25</v>
      </c>
      <c r="F129" s="222" t="s">
        <v>27</v>
      </c>
      <c r="G129" s="222" t="s">
        <v>22</v>
      </c>
      <c r="H129" s="223" t="s">
        <v>20</v>
      </c>
    </row>
    <row r="130" spans="1:8" ht="21" customHeight="1">
      <c r="A130" s="224"/>
      <c r="B130" s="249" t="s">
        <v>28</v>
      </c>
      <c r="C130" s="225" t="s">
        <v>23</v>
      </c>
      <c r="D130" s="225" t="s">
        <v>23</v>
      </c>
      <c r="E130" s="225" t="s">
        <v>23</v>
      </c>
      <c r="F130" s="225" t="s">
        <v>28</v>
      </c>
      <c r="G130" s="225" t="s">
        <v>30</v>
      </c>
      <c r="H130" s="226" t="s">
        <v>31</v>
      </c>
    </row>
    <row r="131" spans="1:8" ht="21" customHeight="1" thickBot="1">
      <c r="A131" s="227" t="s">
        <v>34</v>
      </c>
      <c r="B131" s="252" t="s">
        <v>251</v>
      </c>
      <c r="C131" s="228" t="s">
        <v>21</v>
      </c>
      <c r="D131" s="228" t="s">
        <v>24</v>
      </c>
      <c r="E131" s="228" t="s">
        <v>26</v>
      </c>
      <c r="F131" s="228" t="s">
        <v>29</v>
      </c>
      <c r="G131" s="228" t="s">
        <v>28</v>
      </c>
      <c r="H131" s="229" t="s">
        <v>32</v>
      </c>
    </row>
    <row r="132" spans="1:8" ht="6.9" customHeight="1">
      <c r="A132" s="230"/>
      <c r="B132" s="250"/>
      <c r="C132" s="231"/>
      <c r="D132" s="231"/>
      <c r="E132" s="231"/>
      <c r="F132" s="231"/>
      <c r="G132" s="231"/>
      <c r="H132" s="232"/>
    </row>
    <row r="133" spans="1:8" ht="20.100000000000001" customHeight="1">
      <c r="A133" s="233" t="s">
        <v>2</v>
      </c>
      <c r="B133" s="254">
        <v>4</v>
      </c>
      <c r="C133" s="234" t="e">
        <f>+#REF!</f>
        <v>#REF!</v>
      </c>
      <c r="D133" s="234" t="e">
        <f>+#REF!</f>
        <v>#REF!</v>
      </c>
      <c r="E133" s="234" t="e">
        <f>+#REF!</f>
        <v>#REF!</v>
      </c>
      <c r="F133" s="234" t="e">
        <f>+#REF!</f>
        <v>#REF!</v>
      </c>
      <c r="G133" s="245" t="e">
        <f>SUM(B133:F133)</f>
        <v>#REF!</v>
      </c>
      <c r="H133" s="235" t="e">
        <f>+#REF!+#REF!+#REF!+#REF!</f>
        <v>#REF!</v>
      </c>
    </row>
    <row r="134" spans="1:8" ht="20.100000000000001" customHeight="1">
      <c r="A134" s="233" t="s">
        <v>3</v>
      </c>
      <c r="B134" s="254">
        <v>3</v>
      </c>
      <c r="C134" s="234" t="e">
        <f>+#REF!</f>
        <v>#REF!</v>
      </c>
      <c r="D134" s="234" t="e">
        <f>+#REF!</f>
        <v>#REF!</v>
      </c>
      <c r="E134" s="234" t="e">
        <f>+#REF!</f>
        <v>#REF!</v>
      </c>
      <c r="F134" s="234" t="e">
        <f>+#REF!</f>
        <v>#REF!</v>
      </c>
      <c r="G134" s="245" t="e">
        <f t="shared" ref="G134:G150" si="4">SUM(B134:F134)</f>
        <v>#REF!</v>
      </c>
      <c r="H134" s="235" t="e">
        <f>+#REF!+#REF!+#REF!+#REF!</f>
        <v>#REF!</v>
      </c>
    </row>
    <row r="135" spans="1:8" ht="20.100000000000001" customHeight="1">
      <c r="A135" s="233" t="s">
        <v>4</v>
      </c>
      <c r="B135" s="254">
        <v>2</v>
      </c>
      <c r="C135" s="234" t="e">
        <f>+#REF!</f>
        <v>#REF!</v>
      </c>
      <c r="D135" s="234" t="e">
        <f>+#REF!</f>
        <v>#REF!</v>
      </c>
      <c r="E135" s="234" t="e">
        <f>+#REF!</f>
        <v>#REF!</v>
      </c>
      <c r="F135" s="234" t="e">
        <f>+#REF!</f>
        <v>#REF!</v>
      </c>
      <c r="G135" s="245" t="e">
        <f t="shared" si="4"/>
        <v>#REF!</v>
      </c>
      <c r="H135" s="235" t="e">
        <f>+#REF!+#REF!+#REF!+#REF!</f>
        <v>#REF!</v>
      </c>
    </row>
    <row r="136" spans="1:8" ht="20.100000000000001" customHeight="1">
      <c r="A136" s="233" t="s">
        <v>5</v>
      </c>
      <c r="B136" s="254">
        <v>0</v>
      </c>
      <c r="C136" s="234" t="e">
        <f>+#REF!</f>
        <v>#REF!</v>
      </c>
      <c r="D136" s="234" t="e">
        <f>+#REF!</f>
        <v>#REF!</v>
      </c>
      <c r="E136" s="234" t="e">
        <f>+#REF!</f>
        <v>#REF!</v>
      </c>
      <c r="F136" s="234" t="e">
        <f>+#REF!</f>
        <v>#REF!</v>
      </c>
      <c r="G136" s="245" t="e">
        <f t="shared" si="4"/>
        <v>#REF!</v>
      </c>
      <c r="H136" s="235" t="e">
        <f>+#REF!+#REF!+#REF!+#REF!</f>
        <v>#REF!</v>
      </c>
    </row>
    <row r="137" spans="1:8" ht="20.100000000000001" customHeight="1">
      <c r="A137" s="233" t="s">
        <v>6</v>
      </c>
      <c r="B137" s="254">
        <v>1</v>
      </c>
      <c r="C137" s="234" t="e">
        <f>+#REF!</f>
        <v>#REF!</v>
      </c>
      <c r="D137" s="234" t="e">
        <f>+#REF!</f>
        <v>#REF!</v>
      </c>
      <c r="E137" s="234" t="e">
        <f>+#REF!</f>
        <v>#REF!</v>
      </c>
      <c r="F137" s="234" t="e">
        <f>+#REF!</f>
        <v>#REF!</v>
      </c>
      <c r="G137" s="245" t="e">
        <f t="shared" si="4"/>
        <v>#REF!</v>
      </c>
      <c r="H137" s="235" t="e">
        <f>+#REF!+#REF!+#REF!+#REF!</f>
        <v>#REF!</v>
      </c>
    </row>
    <row r="138" spans="1:8" ht="20.100000000000001" customHeight="1">
      <c r="A138" s="233" t="s">
        <v>7</v>
      </c>
      <c r="B138" s="254">
        <v>0</v>
      </c>
      <c r="C138" s="234" t="e">
        <f>+#REF!</f>
        <v>#REF!</v>
      </c>
      <c r="D138" s="234" t="e">
        <f>+#REF!</f>
        <v>#REF!</v>
      </c>
      <c r="E138" s="234" t="e">
        <f>+#REF!</f>
        <v>#REF!</v>
      </c>
      <c r="F138" s="234" t="e">
        <f>+#REF!</f>
        <v>#REF!</v>
      </c>
      <c r="G138" s="245" t="e">
        <f t="shared" si="4"/>
        <v>#REF!</v>
      </c>
      <c r="H138" s="235" t="e">
        <f>+#REF!+#REF!+#REF!+#REF!</f>
        <v>#REF!</v>
      </c>
    </row>
    <row r="139" spans="1:8" ht="20.100000000000001" customHeight="1">
      <c r="A139" s="241" t="s">
        <v>8</v>
      </c>
      <c r="B139" s="255">
        <v>0</v>
      </c>
      <c r="C139" s="234" t="e">
        <f>+#REF!</f>
        <v>#REF!</v>
      </c>
      <c r="D139" s="234" t="e">
        <f>+#REF!</f>
        <v>#REF!</v>
      </c>
      <c r="E139" s="234" t="e">
        <f>+#REF!</f>
        <v>#REF!</v>
      </c>
      <c r="F139" s="234" t="e">
        <f>+#REF!</f>
        <v>#REF!</v>
      </c>
      <c r="G139" s="245" t="e">
        <f t="shared" si="4"/>
        <v>#REF!</v>
      </c>
      <c r="H139" s="235" t="e">
        <f>+#REF!+#REF!+#REF!+#REF!</f>
        <v>#REF!</v>
      </c>
    </row>
    <row r="140" spans="1:8" ht="20.100000000000001" customHeight="1">
      <c r="A140" s="233" t="s">
        <v>9</v>
      </c>
      <c r="B140" s="254">
        <v>0</v>
      </c>
      <c r="C140" s="234" t="e">
        <f>+#REF!</f>
        <v>#REF!</v>
      </c>
      <c r="D140" s="234" t="e">
        <f>+#REF!</f>
        <v>#REF!</v>
      </c>
      <c r="E140" s="234" t="e">
        <f>+#REF!</f>
        <v>#REF!</v>
      </c>
      <c r="F140" s="234" t="e">
        <f>+#REF!</f>
        <v>#REF!</v>
      </c>
      <c r="G140" s="245" t="e">
        <f t="shared" si="4"/>
        <v>#REF!</v>
      </c>
      <c r="H140" s="235" t="e">
        <f>+#REF!+#REF!+#REF!+#REF!</f>
        <v>#REF!</v>
      </c>
    </row>
    <row r="141" spans="1:8" ht="20.100000000000001" customHeight="1">
      <c r="A141" s="233" t="s">
        <v>10</v>
      </c>
      <c r="B141" s="254">
        <v>0</v>
      </c>
      <c r="C141" s="234" t="e">
        <f>+#REF!</f>
        <v>#REF!</v>
      </c>
      <c r="D141" s="234" t="e">
        <f>+#REF!</f>
        <v>#REF!</v>
      </c>
      <c r="E141" s="234" t="e">
        <f>+#REF!</f>
        <v>#REF!</v>
      </c>
      <c r="F141" s="234" t="e">
        <f>+#REF!</f>
        <v>#REF!</v>
      </c>
      <c r="G141" s="245" t="e">
        <f t="shared" si="4"/>
        <v>#REF!</v>
      </c>
      <c r="H141" s="235" t="e">
        <f>+#REF!+#REF!+#REF!+#REF!</f>
        <v>#REF!</v>
      </c>
    </row>
    <row r="142" spans="1:8" ht="20.100000000000001" customHeight="1">
      <c r="A142" s="233" t="s">
        <v>11</v>
      </c>
      <c r="B142" s="254">
        <v>1</v>
      </c>
      <c r="C142" s="234" t="e">
        <f>+#REF!</f>
        <v>#REF!</v>
      </c>
      <c r="D142" s="234" t="e">
        <f>+#REF!</f>
        <v>#REF!</v>
      </c>
      <c r="E142" s="234" t="e">
        <f>+#REF!</f>
        <v>#REF!</v>
      </c>
      <c r="F142" s="234" t="e">
        <f>+#REF!</f>
        <v>#REF!</v>
      </c>
      <c r="G142" s="245" t="e">
        <f t="shared" si="4"/>
        <v>#REF!</v>
      </c>
      <c r="H142" s="235" t="e">
        <f>+#REF!+#REF!+#REF!+#REF!</f>
        <v>#REF!</v>
      </c>
    </row>
    <row r="143" spans="1:8" ht="20.100000000000001" customHeight="1">
      <c r="A143" s="233" t="s">
        <v>12</v>
      </c>
      <c r="B143" s="254">
        <v>0</v>
      </c>
      <c r="C143" s="234" t="e">
        <f>+#REF!</f>
        <v>#REF!</v>
      </c>
      <c r="D143" s="234" t="e">
        <f>+#REF!</f>
        <v>#REF!</v>
      </c>
      <c r="E143" s="234" t="e">
        <f>+#REF!</f>
        <v>#REF!</v>
      </c>
      <c r="F143" s="234" t="e">
        <f>+#REF!</f>
        <v>#REF!</v>
      </c>
      <c r="G143" s="245" t="e">
        <f t="shared" si="4"/>
        <v>#REF!</v>
      </c>
      <c r="H143" s="235" t="e">
        <f>+#REF!+#REF!+#REF!+#REF!</f>
        <v>#REF!</v>
      </c>
    </row>
    <row r="144" spans="1:8" ht="20.100000000000001" customHeight="1">
      <c r="A144" s="233" t="s">
        <v>13</v>
      </c>
      <c r="B144" s="254">
        <v>0</v>
      </c>
      <c r="C144" s="234" t="e">
        <f>+#REF!</f>
        <v>#REF!</v>
      </c>
      <c r="D144" s="234" t="e">
        <f>+#REF!</f>
        <v>#REF!</v>
      </c>
      <c r="E144" s="234" t="e">
        <f>+#REF!</f>
        <v>#REF!</v>
      </c>
      <c r="F144" s="234" t="e">
        <f>+#REF!</f>
        <v>#REF!</v>
      </c>
      <c r="G144" s="245" t="e">
        <f t="shared" si="4"/>
        <v>#REF!</v>
      </c>
      <c r="H144" s="235" t="e">
        <f>+#REF!+#REF!+#REF!+#REF!</f>
        <v>#REF!</v>
      </c>
    </row>
    <row r="145" spans="1:8" ht="20.100000000000001" customHeight="1">
      <c r="A145" s="233" t="s">
        <v>14</v>
      </c>
      <c r="B145" s="254">
        <v>0</v>
      </c>
      <c r="C145" s="234" t="e">
        <f>+#REF!</f>
        <v>#REF!</v>
      </c>
      <c r="D145" s="234" t="e">
        <f>+#REF!</f>
        <v>#REF!</v>
      </c>
      <c r="E145" s="234" t="e">
        <f>+#REF!</f>
        <v>#REF!</v>
      </c>
      <c r="F145" s="234" t="e">
        <f>+#REF!</f>
        <v>#REF!</v>
      </c>
      <c r="G145" s="245" t="e">
        <f t="shared" si="4"/>
        <v>#REF!</v>
      </c>
      <c r="H145" s="235" t="e">
        <f>+#REF!+#REF!+#REF!+#REF!</f>
        <v>#REF!</v>
      </c>
    </row>
    <row r="146" spans="1:8" ht="20.100000000000001" customHeight="1">
      <c r="A146" s="233" t="s">
        <v>15</v>
      </c>
      <c r="B146" s="254">
        <v>0</v>
      </c>
      <c r="C146" s="234" t="e">
        <f>+#REF!</f>
        <v>#REF!</v>
      </c>
      <c r="D146" s="234" t="e">
        <f>+#REF!</f>
        <v>#REF!</v>
      </c>
      <c r="E146" s="234" t="e">
        <f>+#REF!</f>
        <v>#REF!</v>
      </c>
      <c r="F146" s="234" t="e">
        <f>+#REF!</f>
        <v>#REF!</v>
      </c>
      <c r="G146" s="245" t="e">
        <f t="shared" si="4"/>
        <v>#REF!</v>
      </c>
      <c r="H146" s="235" t="e">
        <f>+#REF!+#REF!+#REF!+#REF!</f>
        <v>#REF!</v>
      </c>
    </row>
    <row r="147" spans="1:8" ht="20.100000000000001" customHeight="1">
      <c r="A147" s="233" t="s">
        <v>16</v>
      </c>
      <c r="B147" s="254">
        <v>0</v>
      </c>
      <c r="C147" s="234" t="e">
        <f>+#REF!</f>
        <v>#REF!</v>
      </c>
      <c r="D147" s="234" t="e">
        <f>+#REF!</f>
        <v>#REF!</v>
      </c>
      <c r="E147" s="234" t="e">
        <f>+#REF!</f>
        <v>#REF!</v>
      </c>
      <c r="F147" s="234" t="e">
        <f>+#REF!</f>
        <v>#REF!</v>
      </c>
      <c r="G147" s="245" t="e">
        <f t="shared" si="4"/>
        <v>#REF!</v>
      </c>
      <c r="H147" s="235" t="e">
        <f>+#REF!+#REF!+#REF!+#REF!</f>
        <v>#REF!</v>
      </c>
    </row>
    <row r="148" spans="1:8" ht="20.100000000000001" customHeight="1">
      <c r="A148" s="233" t="s">
        <v>17</v>
      </c>
      <c r="B148" s="254">
        <v>0</v>
      </c>
      <c r="C148" s="234" t="e">
        <f>+#REF!</f>
        <v>#REF!</v>
      </c>
      <c r="D148" s="234" t="e">
        <f>+#REF!</f>
        <v>#REF!</v>
      </c>
      <c r="E148" s="234" t="e">
        <f>+#REF!</f>
        <v>#REF!</v>
      </c>
      <c r="F148" s="234" t="e">
        <f>+#REF!</f>
        <v>#REF!</v>
      </c>
      <c r="G148" s="245" t="e">
        <f t="shared" si="4"/>
        <v>#REF!</v>
      </c>
      <c r="H148" s="235" t="e">
        <f>+#REF!+#REF!+#REF!+#REF!</f>
        <v>#REF!</v>
      </c>
    </row>
    <row r="149" spans="1:8" ht="20.100000000000001" customHeight="1">
      <c r="A149" s="233" t="s">
        <v>18</v>
      </c>
      <c r="B149" s="254">
        <v>0</v>
      </c>
      <c r="C149" s="234" t="e">
        <f>+#REF!</f>
        <v>#REF!</v>
      </c>
      <c r="D149" s="234" t="e">
        <f>+#REF!</f>
        <v>#REF!</v>
      </c>
      <c r="E149" s="234" t="e">
        <f>+#REF!</f>
        <v>#REF!</v>
      </c>
      <c r="F149" s="234" t="e">
        <f>+#REF!</f>
        <v>#REF!</v>
      </c>
      <c r="G149" s="245" t="e">
        <f t="shared" si="4"/>
        <v>#REF!</v>
      </c>
      <c r="H149" s="235" t="e">
        <f>+#REF!+#REF!+#REF!+#REF!</f>
        <v>#REF!</v>
      </c>
    </row>
    <row r="150" spans="1:8" ht="20.100000000000001" customHeight="1">
      <c r="A150" s="233" t="s">
        <v>19</v>
      </c>
      <c r="B150" s="254">
        <v>0</v>
      </c>
      <c r="C150" s="234" t="e">
        <f>+#REF!</f>
        <v>#REF!</v>
      </c>
      <c r="D150" s="234" t="e">
        <f>+#REF!</f>
        <v>#REF!</v>
      </c>
      <c r="E150" s="234" t="e">
        <f>+#REF!</f>
        <v>#REF!</v>
      </c>
      <c r="F150" s="234" t="e">
        <f>+#REF!</f>
        <v>#REF!</v>
      </c>
      <c r="G150" s="245" t="e">
        <f t="shared" si="4"/>
        <v>#REF!</v>
      </c>
      <c r="H150" s="235" t="e">
        <f>+#REF!+#REF!+#REF!+#REF!</f>
        <v>#REF!</v>
      </c>
    </row>
    <row r="151" spans="1:8" ht="5.0999999999999996" customHeight="1" thickBot="1">
      <c r="A151" s="242"/>
      <c r="B151" s="251"/>
      <c r="C151" s="243"/>
      <c r="D151" s="234" t="e">
        <f>+#REF!</f>
        <v>#REF!</v>
      </c>
      <c r="E151" s="243"/>
      <c r="F151" s="243"/>
      <c r="G151" s="243"/>
      <c r="H151" s="244"/>
    </row>
    <row r="152" spans="1:8" ht="26.1" customHeight="1" thickBot="1">
      <c r="A152" s="236" t="s">
        <v>33</v>
      </c>
      <c r="B152" s="237">
        <f>SUM(B133:B150)</f>
        <v>11</v>
      </c>
      <c r="C152" s="237" t="e">
        <f>SUM(C133:C150)</f>
        <v>#REF!</v>
      </c>
      <c r="D152" s="237" t="e">
        <f>SUM(D133:D150)</f>
        <v>#REF!</v>
      </c>
      <c r="E152" s="237" t="e">
        <f>SUM(E133:E150)</f>
        <v>#REF!</v>
      </c>
      <c r="F152" s="237" t="e">
        <f>SUM(F133:F150)</f>
        <v>#REF!</v>
      </c>
      <c r="G152" s="237" t="e">
        <f>SUM(B152:F152)</f>
        <v>#REF!</v>
      </c>
      <c r="H152" s="238" t="e">
        <f>SUM(H133:H149)</f>
        <v>#REF!</v>
      </c>
    </row>
    <row r="153" spans="1:8" ht="18" customHeight="1">
      <c r="A153" s="240" t="s">
        <v>252</v>
      </c>
      <c r="B153" s="239"/>
    </row>
    <row r="154" spans="1:8" ht="21" customHeight="1">
      <c r="A154" s="240" t="s">
        <v>35</v>
      </c>
      <c r="B154" s="240"/>
    </row>
    <row r="155" spans="1:8" ht="18" customHeight="1">
      <c r="A155" s="239" t="s">
        <v>36</v>
      </c>
      <c r="B155" s="239"/>
    </row>
    <row r="156" spans="1:8" ht="24" customHeight="1">
      <c r="A156" s="553" t="s">
        <v>270</v>
      </c>
      <c r="B156" s="554"/>
      <c r="C156" s="554"/>
      <c r="D156" s="554"/>
      <c r="E156" s="554"/>
      <c r="F156" s="554"/>
      <c r="G156" s="554"/>
      <c r="H156" s="554"/>
    </row>
    <row r="157" spans="1:8" ht="24" customHeight="1">
      <c r="A157" s="554" t="s">
        <v>1</v>
      </c>
      <c r="B157" s="554"/>
      <c r="C157" s="554"/>
      <c r="D157" s="554"/>
      <c r="E157" s="554"/>
      <c r="F157" s="554"/>
      <c r="G157" s="554"/>
      <c r="H157" s="554"/>
    </row>
    <row r="158" spans="1:8" ht="24" customHeight="1">
      <c r="A158" s="554" t="str">
        <f>+A3</f>
        <v>Al 31 de marzo de 2026</v>
      </c>
      <c r="B158" s="554"/>
      <c r="C158" s="554"/>
      <c r="D158" s="554"/>
      <c r="E158" s="554"/>
      <c r="F158" s="554"/>
      <c r="G158" s="554"/>
      <c r="H158" s="554"/>
    </row>
    <row r="159" spans="1:8" ht="8.1" customHeight="1" thickBot="1"/>
    <row r="160" spans="1:8" ht="21" customHeight="1">
      <c r="A160" s="220"/>
      <c r="B160" s="253" t="s">
        <v>20</v>
      </c>
      <c r="C160" s="221" t="s">
        <v>22</v>
      </c>
      <c r="D160" s="221" t="s">
        <v>22</v>
      </c>
      <c r="E160" s="222" t="s">
        <v>25</v>
      </c>
      <c r="F160" s="222" t="s">
        <v>27</v>
      </c>
      <c r="G160" s="222" t="s">
        <v>22</v>
      </c>
      <c r="H160" s="223" t="s">
        <v>20</v>
      </c>
    </row>
    <row r="161" spans="1:8" ht="21" customHeight="1">
      <c r="A161" s="224"/>
      <c r="B161" s="249" t="s">
        <v>28</v>
      </c>
      <c r="C161" s="225" t="s">
        <v>23</v>
      </c>
      <c r="D161" s="225" t="s">
        <v>23</v>
      </c>
      <c r="E161" s="225" t="s">
        <v>23</v>
      </c>
      <c r="F161" s="225" t="s">
        <v>28</v>
      </c>
      <c r="G161" s="225" t="s">
        <v>30</v>
      </c>
      <c r="H161" s="226" t="s">
        <v>31</v>
      </c>
    </row>
    <row r="162" spans="1:8" ht="21" customHeight="1" thickBot="1">
      <c r="A162" s="227" t="s">
        <v>34</v>
      </c>
      <c r="B162" s="252" t="s">
        <v>251</v>
      </c>
      <c r="C162" s="228" t="s">
        <v>21</v>
      </c>
      <c r="D162" s="228" t="s">
        <v>24</v>
      </c>
      <c r="E162" s="228" t="s">
        <v>26</v>
      </c>
      <c r="F162" s="228" t="s">
        <v>29</v>
      </c>
      <c r="G162" s="228" t="s">
        <v>28</v>
      </c>
      <c r="H162" s="229" t="s">
        <v>32</v>
      </c>
    </row>
    <row r="163" spans="1:8" ht="6.9" customHeight="1">
      <c r="A163" s="230"/>
      <c r="B163" s="250"/>
      <c r="C163" s="231"/>
      <c r="D163" s="231"/>
      <c r="E163" s="231"/>
      <c r="F163" s="231"/>
      <c r="G163" s="231"/>
      <c r="H163" s="232"/>
    </row>
    <row r="164" spans="1:8" ht="20.100000000000001" customHeight="1">
      <c r="A164" s="233" t="s">
        <v>2</v>
      </c>
      <c r="B164" s="254">
        <v>5</v>
      </c>
      <c r="C164" s="234" t="e">
        <f>+#REF!</f>
        <v>#REF!</v>
      </c>
      <c r="D164" s="234" t="e">
        <f>+#REF!</f>
        <v>#REF!</v>
      </c>
      <c r="E164" s="234" t="e">
        <f>+#REF!</f>
        <v>#REF!</v>
      </c>
      <c r="F164" s="234" t="e">
        <f>+#REF!</f>
        <v>#REF!</v>
      </c>
      <c r="G164" s="245" t="e">
        <f>SUM(B164:F164)</f>
        <v>#REF!</v>
      </c>
      <c r="H164" s="235" t="e">
        <f>+#REF!</f>
        <v>#REF!</v>
      </c>
    </row>
    <row r="165" spans="1:8" ht="20.100000000000001" customHeight="1">
      <c r="A165" s="233" t="s">
        <v>3</v>
      </c>
      <c r="B165" s="254">
        <v>0</v>
      </c>
      <c r="C165" s="234" t="e">
        <f>+#REF!</f>
        <v>#REF!</v>
      </c>
      <c r="D165" s="234" t="e">
        <f>+#REF!</f>
        <v>#REF!</v>
      </c>
      <c r="E165" s="234" t="e">
        <f>+#REF!</f>
        <v>#REF!</v>
      </c>
      <c r="F165" s="234" t="e">
        <f>+#REF!</f>
        <v>#REF!</v>
      </c>
      <c r="G165" s="245" t="e">
        <f t="shared" ref="G165:G181" si="5">SUM(B165:F165)</f>
        <v>#REF!</v>
      </c>
      <c r="H165" s="235" t="e">
        <f>+#REF!</f>
        <v>#REF!</v>
      </c>
    </row>
    <row r="166" spans="1:8" ht="20.100000000000001" customHeight="1">
      <c r="A166" s="233" t="s">
        <v>4</v>
      </c>
      <c r="B166" s="254">
        <v>0</v>
      </c>
      <c r="C166" s="234" t="e">
        <f>+#REF!</f>
        <v>#REF!</v>
      </c>
      <c r="D166" s="234" t="e">
        <f>+#REF!</f>
        <v>#REF!</v>
      </c>
      <c r="E166" s="234" t="e">
        <f>+#REF!</f>
        <v>#REF!</v>
      </c>
      <c r="F166" s="234" t="e">
        <f>+#REF!</f>
        <v>#REF!</v>
      </c>
      <c r="G166" s="245" t="e">
        <f t="shared" si="5"/>
        <v>#REF!</v>
      </c>
      <c r="H166" s="235" t="e">
        <f>+#REF!</f>
        <v>#REF!</v>
      </c>
    </row>
    <row r="167" spans="1:8" ht="20.100000000000001" customHeight="1">
      <c r="A167" s="233" t="s">
        <v>5</v>
      </c>
      <c r="B167" s="254">
        <v>0</v>
      </c>
      <c r="C167" s="234" t="e">
        <f>+#REF!</f>
        <v>#REF!</v>
      </c>
      <c r="D167" s="234" t="e">
        <f>+#REF!</f>
        <v>#REF!</v>
      </c>
      <c r="E167" s="234" t="e">
        <f>+#REF!</f>
        <v>#REF!</v>
      </c>
      <c r="F167" s="234" t="e">
        <f>+#REF!</f>
        <v>#REF!</v>
      </c>
      <c r="G167" s="245" t="e">
        <f t="shared" si="5"/>
        <v>#REF!</v>
      </c>
      <c r="H167" s="235" t="e">
        <f>+#REF!</f>
        <v>#REF!</v>
      </c>
    </row>
    <row r="168" spans="1:8" ht="20.100000000000001" customHeight="1">
      <c r="A168" s="233" t="s">
        <v>6</v>
      </c>
      <c r="B168" s="254">
        <v>0</v>
      </c>
      <c r="C168" s="234" t="e">
        <f>+#REF!</f>
        <v>#REF!</v>
      </c>
      <c r="D168" s="234" t="e">
        <f>+#REF!</f>
        <v>#REF!</v>
      </c>
      <c r="E168" s="234" t="e">
        <f>+#REF!</f>
        <v>#REF!</v>
      </c>
      <c r="F168" s="234" t="e">
        <f>+#REF!</f>
        <v>#REF!</v>
      </c>
      <c r="G168" s="245" t="e">
        <f t="shared" si="5"/>
        <v>#REF!</v>
      </c>
      <c r="H168" s="235" t="e">
        <f>+#REF!</f>
        <v>#REF!</v>
      </c>
    </row>
    <row r="169" spans="1:8" ht="20.100000000000001" customHeight="1">
      <c r="A169" s="233" t="s">
        <v>7</v>
      </c>
      <c r="B169" s="254">
        <v>0</v>
      </c>
      <c r="C169" s="234" t="e">
        <f>+#REF!</f>
        <v>#REF!</v>
      </c>
      <c r="D169" s="234" t="e">
        <f>+#REF!</f>
        <v>#REF!</v>
      </c>
      <c r="E169" s="234" t="e">
        <f>+#REF!</f>
        <v>#REF!</v>
      </c>
      <c r="F169" s="234" t="e">
        <f>+#REF!</f>
        <v>#REF!</v>
      </c>
      <c r="G169" s="245" t="e">
        <f t="shared" si="5"/>
        <v>#REF!</v>
      </c>
      <c r="H169" s="235" t="e">
        <f>+#REF!</f>
        <v>#REF!</v>
      </c>
    </row>
    <row r="170" spans="1:8" ht="20.100000000000001" customHeight="1">
      <c r="A170" s="241" t="s">
        <v>8</v>
      </c>
      <c r="B170" s="255">
        <v>0</v>
      </c>
      <c r="C170" s="234" t="e">
        <f>+#REF!</f>
        <v>#REF!</v>
      </c>
      <c r="D170" s="234" t="e">
        <f>+#REF!</f>
        <v>#REF!</v>
      </c>
      <c r="E170" s="234" t="e">
        <f>+#REF!</f>
        <v>#REF!</v>
      </c>
      <c r="F170" s="234" t="e">
        <f>+#REF!</f>
        <v>#REF!</v>
      </c>
      <c r="G170" s="245" t="e">
        <f t="shared" si="5"/>
        <v>#REF!</v>
      </c>
      <c r="H170" s="235" t="e">
        <f>+#REF!</f>
        <v>#REF!</v>
      </c>
    </row>
    <row r="171" spans="1:8" ht="20.100000000000001" customHeight="1">
      <c r="A171" s="233" t="s">
        <v>9</v>
      </c>
      <c r="B171" s="254">
        <v>0</v>
      </c>
      <c r="C171" s="234" t="e">
        <f>+#REF!</f>
        <v>#REF!</v>
      </c>
      <c r="D171" s="234" t="e">
        <f>+#REF!</f>
        <v>#REF!</v>
      </c>
      <c r="E171" s="234" t="e">
        <f>+#REF!</f>
        <v>#REF!</v>
      </c>
      <c r="F171" s="234" t="e">
        <f>+#REF!</f>
        <v>#REF!</v>
      </c>
      <c r="G171" s="245" t="e">
        <f t="shared" si="5"/>
        <v>#REF!</v>
      </c>
      <c r="H171" s="235" t="e">
        <f>+#REF!</f>
        <v>#REF!</v>
      </c>
    </row>
    <row r="172" spans="1:8" ht="20.100000000000001" customHeight="1">
      <c r="A172" s="233" t="s">
        <v>10</v>
      </c>
      <c r="B172" s="254">
        <v>0</v>
      </c>
      <c r="C172" s="234" t="e">
        <f>+#REF!</f>
        <v>#REF!</v>
      </c>
      <c r="D172" s="234" t="e">
        <f>+#REF!</f>
        <v>#REF!</v>
      </c>
      <c r="E172" s="234" t="e">
        <f>+#REF!</f>
        <v>#REF!</v>
      </c>
      <c r="F172" s="234" t="e">
        <f>+#REF!</f>
        <v>#REF!</v>
      </c>
      <c r="G172" s="245" t="e">
        <f t="shared" si="5"/>
        <v>#REF!</v>
      </c>
      <c r="H172" s="235" t="e">
        <f>+#REF!</f>
        <v>#REF!</v>
      </c>
    </row>
    <row r="173" spans="1:8" ht="20.100000000000001" customHeight="1">
      <c r="A173" s="233" t="s">
        <v>11</v>
      </c>
      <c r="B173" s="254">
        <v>0</v>
      </c>
      <c r="C173" s="234" t="e">
        <f>+#REF!</f>
        <v>#REF!</v>
      </c>
      <c r="D173" s="234" t="e">
        <f>+#REF!</f>
        <v>#REF!</v>
      </c>
      <c r="E173" s="234" t="e">
        <f>+#REF!</f>
        <v>#REF!</v>
      </c>
      <c r="F173" s="234" t="e">
        <f>+#REF!</f>
        <v>#REF!</v>
      </c>
      <c r="G173" s="245" t="e">
        <f t="shared" si="5"/>
        <v>#REF!</v>
      </c>
      <c r="H173" s="235" t="e">
        <f>+#REF!</f>
        <v>#REF!</v>
      </c>
    </row>
    <row r="174" spans="1:8" ht="20.100000000000001" customHeight="1">
      <c r="A174" s="233" t="s">
        <v>12</v>
      </c>
      <c r="B174" s="254">
        <v>0</v>
      </c>
      <c r="C174" s="234" t="e">
        <f>+#REF!</f>
        <v>#REF!</v>
      </c>
      <c r="D174" s="234" t="e">
        <f>+#REF!</f>
        <v>#REF!</v>
      </c>
      <c r="E174" s="234" t="e">
        <f>+#REF!</f>
        <v>#REF!</v>
      </c>
      <c r="F174" s="234" t="e">
        <f>+#REF!</f>
        <v>#REF!</v>
      </c>
      <c r="G174" s="245" t="e">
        <f t="shared" si="5"/>
        <v>#REF!</v>
      </c>
      <c r="H174" s="235" t="e">
        <f>+#REF!</f>
        <v>#REF!</v>
      </c>
    </row>
    <row r="175" spans="1:8" ht="20.100000000000001" customHeight="1">
      <c r="A175" s="233" t="s">
        <v>13</v>
      </c>
      <c r="B175" s="254">
        <v>0</v>
      </c>
      <c r="C175" s="234" t="e">
        <f>+#REF!</f>
        <v>#REF!</v>
      </c>
      <c r="D175" s="234" t="e">
        <f>+#REF!</f>
        <v>#REF!</v>
      </c>
      <c r="E175" s="234" t="e">
        <f>+#REF!</f>
        <v>#REF!</v>
      </c>
      <c r="F175" s="234" t="e">
        <f>+#REF!</f>
        <v>#REF!</v>
      </c>
      <c r="G175" s="245" t="e">
        <f t="shared" si="5"/>
        <v>#REF!</v>
      </c>
      <c r="H175" s="235" t="e">
        <f>+#REF!</f>
        <v>#REF!</v>
      </c>
    </row>
    <row r="176" spans="1:8" ht="20.100000000000001" customHeight="1">
      <c r="A176" s="233" t="s">
        <v>14</v>
      </c>
      <c r="B176" s="254">
        <v>0</v>
      </c>
      <c r="C176" s="234" t="e">
        <f>+#REF!</f>
        <v>#REF!</v>
      </c>
      <c r="D176" s="234" t="e">
        <f>+#REF!</f>
        <v>#REF!</v>
      </c>
      <c r="E176" s="234" t="e">
        <f>+#REF!</f>
        <v>#REF!</v>
      </c>
      <c r="F176" s="234" t="e">
        <f>+#REF!</f>
        <v>#REF!</v>
      </c>
      <c r="G176" s="245" t="e">
        <f t="shared" si="5"/>
        <v>#REF!</v>
      </c>
      <c r="H176" s="235" t="e">
        <f>+#REF!</f>
        <v>#REF!</v>
      </c>
    </row>
    <row r="177" spans="1:8" ht="20.100000000000001" customHeight="1">
      <c r="A177" s="233" t="s">
        <v>15</v>
      </c>
      <c r="B177" s="254">
        <v>0</v>
      </c>
      <c r="C177" s="234" t="e">
        <f>+#REF!</f>
        <v>#REF!</v>
      </c>
      <c r="D177" s="234" t="e">
        <f>+#REF!</f>
        <v>#REF!</v>
      </c>
      <c r="E177" s="234" t="e">
        <f>+#REF!</f>
        <v>#REF!</v>
      </c>
      <c r="F177" s="234" t="e">
        <f>+#REF!</f>
        <v>#REF!</v>
      </c>
      <c r="G177" s="245" t="e">
        <f t="shared" si="5"/>
        <v>#REF!</v>
      </c>
      <c r="H177" s="235" t="e">
        <f>+#REF!</f>
        <v>#REF!</v>
      </c>
    </row>
    <row r="178" spans="1:8" ht="20.100000000000001" customHeight="1">
      <c r="A178" s="233" t="s">
        <v>16</v>
      </c>
      <c r="B178" s="254">
        <v>0</v>
      </c>
      <c r="C178" s="234" t="e">
        <f>+#REF!</f>
        <v>#REF!</v>
      </c>
      <c r="D178" s="234" t="e">
        <f>+#REF!</f>
        <v>#REF!</v>
      </c>
      <c r="E178" s="234" t="e">
        <f>+#REF!</f>
        <v>#REF!</v>
      </c>
      <c r="F178" s="234" t="e">
        <f>+#REF!</f>
        <v>#REF!</v>
      </c>
      <c r="G178" s="245" t="e">
        <f t="shared" si="5"/>
        <v>#REF!</v>
      </c>
      <c r="H178" s="235" t="e">
        <f>+#REF!</f>
        <v>#REF!</v>
      </c>
    </row>
    <row r="179" spans="1:8" ht="20.100000000000001" customHeight="1">
      <c r="A179" s="233" t="s">
        <v>17</v>
      </c>
      <c r="B179" s="254">
        <v>0</v>
      </c>
      <c r="C179" s="234" t="e">
        <f>+#REF!</f>
        <v>#REF!</v>
      </c>
      <c r="D179" s="234" t="e">
        <f>+#REF!</f>
        <v>#REF!</v>
      </c>
      <c r="E179" s="234" t="e">
        <f>+#REF!</f>
        <v>#REF!</v>
      </c>
      <c r="F179" s="234" t="e">
        <f>+#REF!</f>
        <v>#REF!</v>
      </c>
      <c r="G179" s="245" t="e">
        <f t="shared" si="5"/>
        <v>#REF!</v>
      </c>
      <c r="H179" s="235" t="e">
        <f>+#REF!</f>
        <v>#REF!</v>
      </c>
    </row>
    <row r="180" spans="1:8" ht="20.100000000000001" customHeight="1">
      <c r="A180" s="233" t="s">
        <v>18</v>
      </c>
      <c r="B180" s="254">
        <v>0</v>
      </c>
      <c r="C180" s="234" t="e">
        <f>+#REF!</f>
        <v>#REF!</v>
      </c>
      <c r="D180" s="234" t="e">
        <f>+#REF!</f>
        <v>#REF!</v>
      </c>
      <c r="E180" s="234" t="e">
        <f>+#REF!</f>
        <v>#REF!</v>
      </c>
      <c r="F180" s="234" t="e">
        <f>+#REF!</f>
        <v>#REF!</v>
      </c>
      <c r="G180" s="245" t="e">
        <f t="shared" si="5"/>
        <v>#REF!</v>
      </c>
      <c r="H180" s="235" t="e">
        <f>+#REF!</f>
        <v>#REF!</v>
      </c>
    </row>
    <row r="181" spans="1:8" ht="20.100000000000001" customHeight="1">
      <c r="A181" s="233" t="s">
        <v>19</v>
      </c>
      <c r="B181" s="254">
        <v>0</v>
      </c>
      <c r="C181" s="234" t="e">
        <f>+#REF!</f>
        <v>#REF!</v>
      </c>
      <c r="D181" s="234" t="e">
        <f>+#REF!</f>
        <v>#REF!</v>
      </c>
      <c r="E181" s="234" t="e">
        <f>+#REF!</f>
        <v>#REF!</v>
      </c>
      <c r="F181" s="234" t="e">
        <f>+#REF!</f>
        <v>#REF!</v>
      </c>
      <c r="G181" s="245" t="e">
        <f t="shared" si="5"/>
        <v>#REF!</v>
      </c>
      <c r="H181" s="235" t="e">
        <f>+#REF!</f>
        <v>#REF!</v>
      </c>
    </row>
    <row r="182" spans="1:8" ht="5.0999999999999996" customHeight="1" thickBot="1">
      <c r="A182" s="242"/>
      <c r="B182" s="251"/>
      <c r="C182" s="243"/>
      <c r="D182" s="243"/>
      <c r="E182" s="243"/>
      <c r="F182" s="243"/>
      <c r="G182" s="243"/>
      <c r="H182" s="244"/>
    </row>
    <row r="183" spans="1:8" ht="26.1" customHeight="1" thickBot="1">
      <c r="A183" s="236" t="s">
        <v>33</v>
      </c>
      <c r="B183" s="237">
        <f>SUM(B164:B181)</f>
        <v>5</v>
      </c>
      <c r="C183" s="237" t="e">
        <f>SUM(C164:C181)</f>
        <v>#REF!</v>
      </c>
      <c r="D183" s="237" t="e">
        <f>SUM(D164:D181)</f>
        <v>#REF!</v>
      </c>
      <c r="E183" s="237" t="e">
        <f>SUM(E164:E181)</f>
        <v>#REF!</v>
      </c>
      <c r="F183" s="237" t="e">
        <f>SUM(F164:F181)</f>
        <v>#REF!</v>
      </c>
      <c r="G183" s="237" t="e">
        <f>SUM(B183:F183)</f>
        <v>#REF!</v>
      </c>
      <c r="H183" s="238" t="e">
        <f>SUM(H164:H181)</f>
        <v>#REF!</v>
      </c>
    </row>
    <row r="184" spans="1:8" ht="18" customHeight="1">
      <c r="A184" s="240" t="s">
        <v>252</v>
      </c>
      <c r="B184" s="239"/>
    </row>
    <row r="185" spans="1:8" ht="21" customHeight="1">
      <c r="A185" s="240" t="s">
        <v>35</v>
      </c>
      <c r="B185" s="240"/>
    </row>
    <row r="186" spans="1:8" ht="18" customHeight="1">
      <c r="A186" s="239" t="s">
        <v>36</v>
      </c>
      <c r="B186" s="239"/>
    </row>
    <row r="187" spans="1:8" ht="24" customHeight="1">
      <c r="A187" s="554" t="s">
        <v>240</v>
      </c>
      <c r="B187" s="554"/>
      <c r="C187" s="554"/>
      <c r="D187" s="554"/>
      <c r="E187" s="554"/>
      <c r="F187" s="554"/>
      <c r="G187" s="554"/>
      <c r="H187" s="554"/>
    </row>
    <row r="188" spans="1:8" ht="24" customHeight="1">
      <c r="A188" s="554" t="s">
        <v>1</v>
      </c>
      <c r="B188" s="554"/>
      <c r="C188" s="554"/>
      <c r="D188" s="554"/>
      <c r="E188" s="554"/>
      <c r="F188" s="554"/>
      <c r="G188" s="554"/>
      <c r="H188" s="554"/>
    </row>
    <row r="189" spans="1:8" ht="24" customHeight="1">
      <c r="A189" s="554" t="str">
        <f>+A3</f>
        <v>Al 31 de marzo de 2026</v>
      </c>
      <c r="B189" s="554"/>
      <c r="C189" s="554"/>
      <c r="D189" s="554"/>
      <c r="E189" s="554"/>
      <c r="F189" s="554"/>
      <c r="G189" s="554"/>
      <c r="H189" s="554"/>
    </row>
    <row r="190" spans="1:8" ht="8.1" customHeight="1" thickBot="1"/>
    <row r="191" spans="1:8" ht="21" customHeight="1">
      <c r="A191" s="220"/>
      <c r="B191" s="253" t="s">
        <v>20</v>
      </c>
      <c r="C191" s="221" t="s">
        <v>22</v>
      </c>
      <c r="D191" s="221" t="s">
        <v>22</v>
      </c>
      <c r="E191" s="222" t="s">
        <v>25</v>
      </c>
      <c r="F191" s="222" t="s">
        <v>27</v>
      </c>
      <c r="G191" s="222" t="s">
        <v>22</v>
      </c>
      <c r="H191" s="223" t="s">
        <v>20</v>
      </c>
    </row>
    <row r="192" spans="1:8" ht="21" customHeight="1">
      <c r="A192" s="224"/>
      <c r="B192" s="249" t="s">
        <v>28</v>
      </c>
      <c r="C192" s="225" t="s">
        <v>23</v>
      </c>
      <c r="D192" s="225" t="s">
        <v>23</v>
      </c>
      <c r="E192" s="225" t="s">
        <v>23</v>
      </c>
      <c r="F192" s="225" t="s">
        <v>28</v>
      </c>
      <c r="G192" s="225" t="s">
        <v>30</v>
      </c>
      <c r="H192" s="226" t="s">
        <v>31</v>
      </c>
    </row>
    <row r="193" spans="1:8" ht="21" customHeight="1" thickBot="1">
      <c r="A193" s="227" t="s">
        <v>34</v>
      </c>
      <c r="B193" s="252" t="s">
        <v>251</v>
      </c>
      <c r="C193" s="228" t="s">
        <v>21</v>
      </c>
      <c r="D193" s="228" t="s">
        <v>24</v>
      </c>
      <c r="E193" s="228" t="s">
        <v>26</v>
      </c>
      <c r="F193" s="228" t="s">
        <v>29</v>
      </c>
      <c r="G193" s="228" t="s">
        <v>28</v>
      </c>
      <c r="H193" s="229" t="s">
        <v>32</v>
      </c>
    </row>
    <row r="194" spans="1:8" ht="6.9" customHeight="1">
      <c r="A194" s="230"/>
      <c r="B194" s="250"/>
      <c r="C194" s="231"/>
      <c r="D194" s="231"/>
      <c r="E194" s="231"/>
      <c r="F194" s="231"/>
      <c r="G194" s="231"/>
      <c r="H194" s="232"/>
    </row>
    <row r="195" spans="1:8" ht="20.100000000000001" customHeight="1">
      <c r="A195" s="233" t="s">
        <v>2</v>
      </c>
      <c r="B195" s="254">
        <v>1</v>
      </c>
      <c r="C195" s="234" t="e">
        <f>+#REF!</f>
        <v>#REF!</v>
      </c>
      <c r="D195" s="234" t="e">
        <f>+#REF!</f>
        <v>#REF!</v>
      </c>
      <c r="E195" s="234" t="e">
        <f>+#REF!</f>
        <v>#REF!</v>
      </c>
      <c r="F195" s="234" t="e">
        <f>+#REF!</f>
        <v>#REF!</v>
      </c>
      <c r="G195" s="245" t="e">
        <f>SUM(B195:F195)</f>
        <v>#REF!</v>
      </c>
      <c r="H195" s="235" t="e">
        <f>+#REF!</f>
        <v>#REF!</v>
      </c>
    </row>
    <row r="196" spans="1:8" ht="20.100000000000001" customHeight="1">
      <c r="A196" s="233" t="s">
        <v>3</v>
      </c>
      <c r="B196" s="254">
        <v>0</v>
      </c>
      <c r="C196" s="234" t="e">
        <f>+#REF!</f>
        <v>#REF!</v>
      </c>
      <c r="D196" s="234" t="e">
        <f>+#REF!</f>
        <v>#REF!</v>
      </c>
      <c r="E196" s="234" t="e">
        <f>+#REF!</f>
        <v>#REF!</v>
      </c>
      <c r="F196" s="234" t="e">
        <f>+#REF!</f>
        <v>#REF!</v>
      </c>
      <c r="G196" s="245" t="e">
        <f t="shared" ref="G196:G212" si="6">SUM(B196:F196)</f>
        <v>#REF!</v>
      </c>
      <c r="H196" s="235" t="e">
        <f>+#REF!</f>
        <v>#REF!</v>
      </c>
    </row>
    <row r="197" spans="1:8" ht="20.100000000000001" customHeight="1">
      <c r="A197" s="233" t="s">
        <v>4</v>
      </c>
      <c r="B197" s="254">
        <v>0</v>
      </c>
      <c r="C197" s="234" t="e">
        <f>+#REF!</f>
        <v>#REF!</v>
      </c>
      <c r="D197" s="234" t="e">
        <f>+#REF!</f>
        <v>#REF!</v>
      </c>
      <c r="E197" s="234" t="e">
        <f>+#REF!</f>
        <v>#REF!</v>
      </c>
      <c r="F197" s="234" t="e">
        <f>+#REF!</f>
        <v>#REF!</v>
      </c>
      <c r="G197" s="245" t="e">
        <f t="shared" si="6"/>
        <v>#REF!</v>
      </c>
      <c r="H197" s="235" t="e">
        <f>+#REF!</f>
        <v>#REF!</v>
      </c>
    </row>
    <row r="198" spans="1:8" ht="20.100000000000001" customHeight="1">
      <c r="A198" s="233" t="s">
        <v>5</v>
      </c>
      <c r="B198" s="254">
        <v>0</v>
      </c>
      <c r="C198" s="234" t="e">
        <f>+#REF!</f>
        <v>#REF!</v>
      </c>
      <c r="D198" s="234" t="e">
        <f>+#REF!</f>
        <v>#REF!</v>
      </c>
      <c r="E198" s="234" t="e">
        <f>+#REF!</f>
        <v>#REF!</v>
      </c>
      <c r="F198" s="234" t="e">
        <f>+#REF!</f>
        <v>#REF!</v>
      </c>
      <c r="G198" s="245" t="e">
        <f t="shared" si="6"/>
        <v>#REF!</v>
      </c>
      <c r="H198" s="235" t="e">
        <f>+#REF!</f>
        <v>#REF!</v>
      </c>
    </row>
    <row r="199" spans="1:8" ht="20.100000000000001" customHeight="1">
      <c r="A199" s="233" t="s">
        <v>6</v>
      </c>
      <c r="B199" s="254">
        <v>0</v>
      </c>
      <c r="C199" s="234" t="e">
        <f>+#REF!</f>
        <v>#REF!</v>
      </c>
      <c r="D199" s="234" t="e">
        <f>+#REF!</f>
        <v>#REF!</v>
      </c>
      <c r="E199" s="234" t="e">
        <f>+#REF!</f>
        <v>#REF!</v>
      </c>
      <c r="F199" s="234" t="e">
        <f>+#REF!</f>
        <v>#REF!</v>
      </c>
      <c r="G199" s="245" t="e">
        <f t="shared" si="6"/>
        <v>#REF!</v>
      </c>
      <c r="H199" s="235" t="e">
        <f>+#REF!</f>
        <v>#REF!</v>
      </c>
    </row>
    <row r="200" spans="1:8" ht="20.100000000000001" customHeight="1">
      <c r="A200" s="233" t="s">
        <v>7</v>
      </c>
      <c r="B200" s="254">
        <v>0</v>
      </c>
      <c r="C200" s="234" t="e">
        <f>+#REF!</f>
        <v>#REF!</v>
      </c>
      <c r="D200" s="234" t="e">
        <f>+#REF!</f>
        <v>#REF!</v>
      </c>
      <c r="E200" s="234" t="e">
        <f>+#REF!</f>
        <v>#REF!</v>
      </c>
      <c r="F200" s="234" t="e">
        <f>+#REF!</f>
        <v>#REF!</v>
      </c>
      <c r="G200" s="245" t="e">
        <f t="shared" si="6"/>
        <v>#REF!</v>
      </c>
      <c r="H200" s="235" t="e">
        <f>+#REF!</f>
        <v>#REF!</v>
      </c>
    </row>
    <row r="201" spans="1:8" ht="20.100000000000001" customHeight="1">
      <c r="A201" s="241" t="s">
        <v>8</v>
      </c>
      <c r="B201" s="255">
        <v>0</v>
      </c>
      <c r="C201" s="234" t="e">
        <f>+#REF!</f>
        <v>#REF!</v>
      </c>
      <c r="D201" s="234" t="e">
        <f>+#REF!</f>
        <v>#REF!</v>
      </c>
      <c r="E201" s="234" t="e">
        <f>+#REF!</f>
        <v>#REF!</v>
      </c>
      <c r="F201" s="234" t="e">
        <f>+#REF!</f>
        <v>#REF!</v>
      </c>
      <c r="G201" s="245" t="e">
        <f t="shared" si="6"/>
        <v>#REF!</v>
      </c>
      <c r="H201" s="235" t="e">
        <f>+#REF!</f>
        <v>#REF!</v>
      </c>
    </row>
    <row r="202" spans="1:8" ht="20.100000000000001" customHeight="1">
      <c r="A202" s="233" t="s">
        <v>9</v>
      </c>
      <c r="B202" s="254">
        <v>0</v>
      </c>
      <c r="C202" s="234" t="e">
        <f>+#REF!</f>
        <v>#REF!</v>
      </c>
      <c r="D202" s="234" t="e">
        <f>+#REF!</f>
        <v>#REF!</v>
      </c>
      <c r="E202" s="234" t="e">
        <f>+#REF!</f>
        <v>#REF!</v>
      </c>
      <c r="F202" s="234" t="e">
        <f>+#REF!</f>
        <v>#REF!</v>
      </c>
      <c r="G202" s="245" t="e">
        <f t="shared" si="6"/>
        <v>#REF!</v>
      </c>
      <c r="H202" s="235" t="e">
        <f>+#REF!</f>
        <v>#REF!</v>
      </c>
    </row>
    <row r="203" spans="1:8" ht="20.100000000000001" customHeight="1">
      <c r="A203" s="233" t="s">
        <v>10</v>
      </c>
      <c r="B203" s="254">
        <v>0</v>
      </c>
      <c r="C203" s="234" t="e">
        <f>+#REF!</f>
        <v>#REF!</v>
      </c>
      <c r="D203" s="234" t="e">
        <f>+#REF!</f>
        <v>#REF!</v>
      </c>
      <c r="E203" s="234" t="e">
        <f>+#REF!</f>
        <v>#REF!</v>
      </c>
      <c r="F203" s="234" t="e">
        <f>+#REF!</f>
        <v>#REF!</v>
      </c>
      <c r="G203" s="245" t="e">
        <f t="shared" si="6"/>
        <v>#REF!</v>
      </c>
      <c r="H203" s="235" t="e">
        <f>+#REF!</f>
        <v>#REF!</v>
      </c>
    </row>
    <row r="204" spans="1:8" ht="20.100000000000001" customHeight="1">
      <c r="A204" s="233" t="s">
        <v>11</v>
      </c>
      <c r="B204" s="254">
        <v>0</v>
      </c>
      <c r="C204" s="234" t="e">
        <f>+#REF!</f>
        <v>#REF!</v>
      </c>
      <c r="D204" s="234" t="e">
        <f>+#REF!</f>
        <v>#REF!</v>
      </c>
      <c r="E204" s="234" t="e">
        <f>+#REF!</f>
        <v>#REF!</v>
      </c>
      <c r="F204" s="234" t="e">
        <f>+#REF!</f>
        <v>#REF!</v>
      </c>
      <c r="G204" s="245" t="e">
        <f t="shared" si="6"/>
        <v>#REF!</v>
      </c>
      <c r="H204" s="235" t="e">
        <f>+#REF!</f>
        <v>#REF!</v>
      </c>
    </row>
    <row r="205" spans="1:8" ht="20.100000000000001" customHeight="1">
      <c r="A205" s="233" t="s">
        <v>12</v>
      </c>
      <c r="B205" s="254">
        <v>0</v>
      </c>
      <c r="C205" s="234" t="e">
        <f>+#REF!</f>
        <v>#REF!</v>
      </c>
      <c r="D205" s="234" t="e">
        <f>+#REF!</f>
        <v>#REF!</v>
      </c>
      <c r="E205" s="234" t="e">
        <f>+#REF!</f>
        <v>#REF!</v>
      </c>
      <c r="F205" s="234" t="e">
        <f>+#REF!</f>
        <v>#REF!</v>
      </c>
      <c r="G205" s="245" t="e">
        <f t="shared" si="6"/>
        <v>#REF!</v>
      </c>
      <c r="H205" s="235" t="e">
        <f>+#REF!</f>
        <v>#REF!</v>
      </c>
    </row>
    <row r="206" spans="1:8" ht="20.100000000000001" customHeight="1">
      <c r="A206" s="233" t="s">
        <v>13</v>
      </c>
      <c r="B206" s="254">
        <v>0</v>
      </c>
      <c r="C206" s="234" t="e">
        <f>+#REF!</f>
        <v>#REF!</v>
      </c>
      <c r="D206" s="234" t="e">
        <f>+#REF!</f>
        <v>#REF!</v>
      </c>
      <c r="E206" s="234" t="e">
        <f>+#REF!</f>
        <v>#REF!</v>
      </c>
      <c r="F206" s="234" t="e">
        <f>+#REF!</f>
        <v>#REF!</v>
      </c>
      <c r="G206" s="245" t="e">
        <f t="shared" si="6"/>
        <v>#REF!</v>
      </c>
      <c r="H206" s="235" t="e">
        <f>+#REF!</f>
        <v>#REF!</v>
      </c>
    </row>
    <row r="207" spans="1:8" ht="20.100000000000001" customHeight="1">
      <c r="A207" s="233" t="s">
        <v>14</v>
      </c>
      <c r="B207" s="254">
        <v>0</v>
      </c>
      <c r="C207" s="234" t="e">
        <f>+#REF!</f>
        <v>#REF!</v>
      </c>
      <c r="D207" s="234" t="e">
        <f>+#REF!</f>
        <v>#REF!</v>
      </c>
      <c r="E207" s="234" t="e">
        <f>+#REF!</f>
        <v>#REF!</v>
      </c>
      <c r="F207" s="234" t="e">
        <f>+#REF!</f>
        <v>#REF!</v>
      </c>
      <c r="G207" s="245" t="e">
        <f t="shared" si="6"/>
        <v>#REF!</v>
      </c>
      <c r="H207" s="235" t="e">
        <f>+#REF!</f>
        <v>#REF!</v>
      </c>
    </row>
    <row r="208" spans="1:8" ht="20.100000000000001" customHeight="1">
      <c r="A208" s="233" t="s">
        <v>15</v>
      </c>
      <c r="B208" s="254">
        <v>0</v>
      </c>
      <c r="C208" s="234" t="e">
        <f>+#REF!</f>
        <v>#REF!</v>
      </c>
      <c r="D208" s="234" t="e">
        <f>+#REF!</f>
        <v>#REF!</v>
      </c>
      <c r="E208" s="234" t="e">
        <f>+#REF!</f>
        <v>#REF!</v>
      </c>
      <c r="F208" s="234" t="e">
        <f>+#REF!</f>
        <v>#REF!</v>
      </c>
      <c r="G208" s="245" t="e">
        <f t="shared" si="6"/>
        <v>#REF!</v>
      </c>
      <c r="H208" s="235" t="e">
        <f>+#REF!</f>
        <v>#REF!</v>
      </c>
    </row>
    <row r="209" spans="1:8" ht="20.100000000000001" customHeight="1">
      <c r="A209" s="233" t="s">
        <v>16</v>
      </c>
      <c r="B209" s="254">
        <v>0</v>
      </c>
      <c r="C209" s="234" t="e">
        <f>+#REF!</f>
        <v>#REF!</v>
      </c>
      <c r="D209" s="234" t="e">
        <f>+#REF!</f>
        <v>#REF!</v>
      </c>
      <c r="E209" s="234" t="e">
        <f>+#REF!</f>
        <v>#REF!</v>
      </c>
      <c r="F209" s="234" t="e">
        <f>+#REF!</f>
        <v>#REF!</v>
      </c>
      <c r="G209" s="245" t="e">
        <f t="shared" si="6"/>
        <v>#REF!</v>
      </c>
      <c r="H209" s="235" t="e">
        <f>+#REF!</f>
        <v>#REF!</v>
      </c>
    </row>
    <row r="210" spans="1:8" ht="20.100000000000001" customHeight="1">
      <c r="A210" s="233" t="s">
        <v>17</v>
      </c>
      <c r="B210" s="254">
        <v>0</v>
      </c>
      <c r="C210" s="234" t="e">
        <f>+#REF!</f>
        <v>#REF!</v>
      </c>
      <c r="D210" s="234" t="e">
        <f>+#REF!</f>
        <v>#REF!</v>
      </c>
      <c r="E210" s="234" t="e">
        <f>+#REF!</f>
        <v>#REF!</v>
      </c>
      <c r="F210" s="234" t="e">
        <f>+#REF!</f>
        <v>#REF!</v>
      </c>
      <c r="G210" s="245" t="e">
        <f t="shared" si="6"/>
        <v>#REF!</v>
      </c>
      <c r="H210" s="235" t="e">
        <f>+#REF!</f>
        <v>#REF!</v>
      </c>
    </row>
    <row r="211" spans="1:8" ht="20.100000000000001" customHeight="1">
      <c r="A211" s="233" t="s">
        <v>18</v>
      </c>
      <c r="B211" s="254">
        <v>0</v>
      </c>
      <c r="C211" s="234" t="e">
        <f>+#REF!</f>
        <v>#REF!</v>
      </c>
      <c r="D211" s="234" t="e">
        <f>+#REF!</f>
        <v>#REF!</v>
      </c>
      <c r="E211" s="234" t="e">
        <f>+#REF!</f>
        <v>#REF!</v>
      </c>
      <c r="F211" s="234" t="e">
        <f>+#REF!</f>
        <v>#REF!</v>
      </c>
      <c r="G211" s="245" t="e">
        <f t="shared" si="6"/>
        <v>#REF!</v>
      </c>
      <c r="H211" s="235" t="e">
        <f>+#REF!</f>
        <v>#REF!</v>
      </c>
    </row>
    <row r="212" spans="1:8" ht="20.100000000000001" customHeight="1">
      <c r="A212" s="233" t="s">
        <v>19</v>
      </c>
      <c r="B212" s="254">
        <v>0</v>
      </c>
      <c r="C212" s="234" t="e">
        <f>+#REF!</f>
        <v>#REF!</v>
      </c>
      <c r="D212" s="234" t="e">
        <f>+#REF!</f>
        <v>#REF!</v>
      </c>
      <c r="E212" s="234" t="e">
        <f>+#REF!</f>
        <v>#REF!</v>
      </c>
      <c r="F212" s="234" t="e">
        <f>+#REF!</f>
        <v>#REF!</v>
      </c>
      <c r="G212" s="245" t="e">
        <f t="shared" si="6"/>
        <v>#REF!</v>
      </c>
      <c r="H212" s="235" t="e">
        <f>+#REF!</f>
        <v>#REF!</v>
      </c>
    </row>
    <row r="213" spans="1:8" ht="5.0999999999999996" customHeight="1" thickBot="1">
      <c r="A213" s="242"/>
      <c r="B213" s="251"/>
      <c r="C213" s="243"/>
      <c r="D213" s="243"/>
      <c r="E213" s="243"/>
      <c r="F213" s="243"/>
      <c r="G213" s="243"/>
      <c r="H213" s="244"/>
    </row>
    <row r="214" spans="1:8" ht="26.1" customHeight="1" thickBot="1">
      <c r="A214" s="236" t="s">
        <v>33</v>
      </c>
      <c r="B214" s="237">
        <f>SUM(B195:B212)</f>
        <v>1</v>
      </c>
      <c r="C214" s="237" t="e">
        <f>SUM(C195:C212)</f>
        <v>#REF!</v>
      </c>
      <c r="D214" s="237" t="e">
        <f>SUM(D195:D212)</f>
        <v>#REF!</v>
      </c>
      <c r="E214" s="237" t="e">
        <f>SUM(E195:E212)</f>
        <v>#REF!</v>
      </c>
      <c r="F214" s="237" t="e">
        <f>SUM(F195:F212)</f>
        <v>#REF!</v>
      </c>
      <c r="G214" s="237" t="e">
        <f>SUM(B214:F214)</f>
        <v>#REF!</v>
      </c>
      <c r="H214" s="238" t="e">
        <f>SUM(H195:H212)</f>
        <v>#REF!</v>
      </c>
    </row>
    <row r="215" spans="1:8" ht="18" customHeight="1">
      <c r="A215" s="240" t="s">
        <v>252</v>
      </c>
      <c r="B215" s="239"/>
    </row>
    <row r="216" spans="1:8" ht="21" customHeight="1">
      <c r="A216" s="240" t="s">
        <v>35</v>
      </c>
      <c r="B216" s="240"/>
    </row>
    <row r="217" spans="1:8" ht="18" customHeight="1">
      <c r="A217" s="239" t="s">
        <v>36</v>
      </c>
      <c r="B217" s="239"/>
    </row>
    <row r="218" spans="1:8" ht="24" customHeight="1">
      <c r="A218" s="554" t="s">
        <v>239</v>
      </c>
      <c r="B218" s="554"/>
      <c r="C218" s="554"/>
      <c r="D218" s="554"/>
      <c r="E218" s="554"/>
      <c r="F218" s="554"/>
      <c r="G218" s="554"/>
      <c r="H218" s="554"/>
    </row>
    <row r="219" spans="1:8" ht="24" customHeight="1">
      <c r="A219" s="554" t="s">
        <v>1</v>
      </c>
      <c r="B219" s="554"/>
      <c r="C219" s="554"/>
      <c r="D219" s="554"/>
      <c r="E219" s="554"/>
      <c r="F219" s="554"/>
      <c r="G219" s="554"/>
      <c r="H219" s="554"/>
    </row>
    <row r="220" spans="1:8" ht="24" customHeight="1">
      <c r="A220" s="554" t="str">
        <f>+A3</f>
        <v>Al 31 de marzo de 2026</v>
      </c>
      <c r="B220" s="554"/>
      <c r="C220" s="554"/>
      <c r="D220" s="554"/>
      <c r="E220" s="554"/>
      <c r="F220" s="554"/>
      <c r="G220" s="554"/>
      <c r="H220" s="554"/>
    </row>
    <row r="221" spans="1:8" ht="8.1" customHeight="1" thickBot="1"/>
    <row r="222" spans="1:8" ht="21" customHeight="1">
      <c r="A222" s="220"/>
      <c r="B222" s="253" t="s">
        <v>20</v>
      </c>
      <c r="C222" s="221" t="s">
        <v>22</v>
      </c>
      <c r="D222" s="221" t="s">
        <v>22</v>
      </c>
      <c r="E222" s="222" t="s">
        <v>25</v>
      </c>
      <c r="F222" s="222" t="s">
        <v>27</v>
      </c>
      <c r="G222" s="222" t="s">
        <v>22</v>
      </c>
      <c r="H222" s="223" t="s">
        <v>20</v>
      </c>
    </row>
    <row r="223" spans="1:8" ht="21" customHeight="1">
      <c r="A223" s="224"/>
      <c r="B223" s="249" t="s">
        <v>28</v>
      </c>
      <c r="C223" s="225" t="s">
        <v>23</v>
      </c>
      <c r="D223" s="225" t="s">
        <v>23</v>
      </c>
      <c r="E223" s="225" t="s">
        <v>23</v>
      </c>
      <c r="F223" s="225" t="s">
        <v>28</v>
      </c>
      <c r="G223" s="225" t="s">
        <v>30</v>
      </c>
      <c r="H223" s="226" t="s">
        <v>31</v>
      </c>
    </row>
    <row r="224" spans="1:8" ht="21" customHeight="1" thickBot="1">
      <c r="A224" s="227" t="s">
        <v>34</v>
      </c>
      <c r="B224" s="252" t="s">
        <v>251</v>
      </c>
      <c r="C224" s="228" t="s">
        <v>21</v>
      </c>
      <c r="D224" s="228" t="s">
        <v>24</v>
      </c>
      <c r="E224" s="228" t="s">
        <v>26</v>
      </c>
      <c r="F224" s="228" t="s">
        <v>29</v>
      </c>
      <c r="G224" s="228" t="s">
        <v>28</v>
      </c>
      <c r="H224" s="229" t="s">
        <v>32</v>
      </c>
    </row>
    <row r="225" spans="1:8" ht="6.9" customHeight="1">
      <c r="A225" s="230"/>
      <c r="B225" s="250"/>
      <c r="C225" s="231"/>
      <c r="D225" s="231"/>
      <c r="E225" s="231"/>
      <c r="F225" s="231"/>
      <c r="G225" s="231"/>
      <c r="H225" s="232"/>
    </row>
    <row r="226" spans="1:8" ht="20.100000000000001" customHeight="1">
      <c r="A226" s="233" t="s">
        <v>2</v>
      </c>
      <c r="B226" s="254">
        <v>1</v>
      </c>
      <c r="C226" s="234" t="e">
        <f>+#REF!</f>
        <v>#REF!</v>
      </c>
      <c r="D226" s="234" t="e">
        <f>+#REF!</f>
        <v>#REF!</v>
      </c>
      <c r="E226" s="234" t="e">
        <f>+#REF!</f>
        <v>#REF!</v>
      </c>
      <c r="F226" s="234" t="e">
        <f>+#REF!</f>
        <v>#REF!</v>
      </c>
      <c r="G226" s="245" t="e">
        <f>SUM(B226:F226)</f>
        <v>#REF!</v>
      </c>
      <c r="H226" s="235" t="e">
        <f>+#REF!</f>
        <v>#REF!</v>
      </c>
    </row>
    <row r="227" spans="1:8" ht="20.100000000000001" customHeight="1">
      <c r="A227" s="233" t="s">
        <v>3</v>
      </c>
      <c r="B227" s="254">
        <v>4</v>
      </c>
      <c r="C227" s="234" t="e">
        <f>+#REF!</f>
        <v>#REF!</v>
      </c>
      <c r="D227" s="234" t="e">
        <f>+#REF!</f>
        <v>#REF!</v>
      </c>
      <c r="E227" s="234" t="e">
        <f>+#REF!</f>
        <v>#REF!</v>
      </c>
      <c r="F227" s="234" t="e">
        <f>+#REF!</f>
        <v>#REF!</v>
      </c>
      <c r="G227" s="245" t="e">
        <f t="shared" ref="G227:G243" si="7">SUM(B227:F227)</f>
        <v>#REF!</v>
      </c>
      <c r="H227" s="235" t="e">
        <f>+#REF!</f>
        <v>#REF!</v>
      </c>
    </row>
    <row r="228" spans="1:8" ht="20.100000000000001" customHeight="1">
      <c r="A228" s="233" t="s">
        <v>4</v>
      </c>
      <c r="B228" s="254">
        <v>0</v>
      </c>
      <c r="C228" s="234" t="e">
        <f>+#REF!</f>
        <v>#REF!</v>
      </c>
      <c r="D228" s="234" t="e">
        <f>+#REF!</f>
        <v>#REF!</v>
      </c>
      <c r="E228" s="234" t="e">
        <f>+#REF!</f>
        <v>#REF!</v>
      </c>
      <c r="F228" s="234" t="e">
        <f>+#REF!</f>
        <v>#REF!</v>
      </c>
      <c r="G228" s="245" t="e">
        <f t="shared" si="7"/>
        <v>#REF!</v>
      </c>
      <c r="H228" s="235" t="e">
        <f>+#REF!</f>
        <v>#REF!</v>
      </c>
    </row>
    <row r="229" spans="1:8" ht="20.100000000000001" customHeight="1">
      <c r="A229" s="233" t="s">
        <v>5</v>
      </c>
      <c r="B229" s="254">
        <v>0</v>
      </c>
      <c r="C229" s="234" t="e">
        <f>+#REF!</f>
        <v>#REF!</v>
      </c>
      <c r="D229" s="234" t="e">
        <f>+#REF!</f>
        <v>#REF!</v>
      </c>
      <c r="E229" s="234" t="e">
        <f>+#REF!</f>
        <v>#REF!</v>
      </c>
      <c r="F229" s="234" t="e">
        <f>+#REF!</f>
        <v>#REF!</v>
      </c>
      <c r="G229" s="245" t="e">
        <f t="shared" si="7"/>
        <v>#REF!</v>
      </c>
      <c r="H229" s="235" t="e">
        <f>+#REF!</f>
        <v>#REF!</v>
      </c>
    </row>
    <row r="230" spans="1:8" ht="20.100000000000001" customHeight="1">
      <c r="A230" s="233" t="s">
        <v>6</v>
      </c>
      <c r="B230" s="254">
        <v>0</v>
      </c>
      <c r="C230" s="234" t="e">
        <f>+#REF!</f>
        <v>#REF!</v>
      </c>
      <c r="D230" s="234" t="e">
        <f>+#REF!</f>
        <v>#REF!</v>
      </c>
      <c r="E230" s="234" t="e">
        <f>+#REF!</f>
        <v>#REF!</v>
      </c>
      <c r="F230" s="234" t="e">
        <f>+#REF!</f>
        <v>#REF!</v>
      </c>
      <c r="G230" s="245" t="e">
        <f t="shared" si="7"/>
        <v>#REF!</v>
      </c>
      <c r="H230" s="235" t="e">
        <f>+#REF!</f>
        <v>#REF!</v>
      </c>
    </row>
    <row r="231" spans="1:8" ht="20.100000000000001" customHeight="1">
      <c r="A231" s="233" t="s">
        <v>7</v>
      </c>
      <c r="B231" s="254">
        <v>0</v>
      </c>
      <c r="C231" s="234" t="e">
        <f>+#REF!</f>
        <v>#REF!</v>
      </c>
      <c r="D231" s="234" t="e">
        <f>+#REF!</f>
        <v>#REF!</v>
      </c>
      <c r="E231" s="234" t="e">
        <f>+#REF!</f>
        <v>#REF!</v>
      </c>
      <c r="F231" s="234" t="e">
        <f>+#REF!</f>
        <v>#REF!</v>
      </c>
      <c r="G231" s="245" t="e">
        <f t="shared" si="7"/>
        <v>#REF!</v>
      </c>
      <c r="H231" s="235" t="e">
        <f>+#REF!</f>
        <v>#REF!</v>
      </c>
    </row>
    <row r="232" spans="1:8" ht="20.100000000000001" customHeight="1">
      <c r="A232" s="241" t="s">
        <v>8</v>
      </c>
      <c r="B232" s="255">
        <v>0</v>
      </c>
      <c r="C232" s="234" t="e">
        <f>+#REF!</f>
        <v>#REF!</v>
      </c>
      <c r="D232" s="234" t="e">
        <f>+#REF!</f>
        <v>#REF!</v>
      </c>
      <c r="E232" s="234" t="e">
        <f>+#REF!</f>
        <v>#REF!</v>
      </c>
      <c r="F232" s="234" t="e">
        <f>+#REF!</f>
        <v>#REF!</v>
      </c>
      <c r="G232" s="245" t="e">
        <f t="shared" si="7"/>
        <v>#REF!</v>
      </c>
      <c r="H232" s="235" t="e">
        <f>+#REF!</f>
        <v>#REF!</v>
      </c>
    </row>
    <row r="233" spans="1:8" ht="20.100000000000001" customHeight="1">
      <c r="A233" s="233" t="s">
        <v>9</v>
      </c>
      <c r="B233" s="254">
        <v>0</v>
      </c>
      <c r="C233" s="234" t="e">
        <f>+#REF!</f>
        <v>#REF!</v>
      </c>
      <c r="D233" s="234" t="e">
        <f>+#REF!</f>
        <v>#REF!</v>
      </c>
      <c r="E233" s="234" t="e">
        <f>+#REF!</f>
        <v>#REF!</v>
      </c>
      <c r="F233" s="234" t="e">
        <f>+#REF!</f>
        <v>#REF!</v>
      </c>
      <c r="G233" s="245" t="e">
        <f t="shared" si="7"/>
        <v>#REF!</v>
      </c>
      <c r="H233" s="235" t="e">
        <f>+#REF!</f>
        <v>#REF!</v>
      </c>
    </row>
    <row r="234" spans="1:8" ht="20.100000000000001" customHeight="1">
      <c r="A234" s="233" t="s">
        <v>10</v>
      </c>
      <c r="B234" s="254">
        <v>0</v>
      </c>
      <c r="C234" s="234" t="e">
        <f>+#REF!</f>
        <v>#REF!</v>
      </c>
      <c r="D234" s="234" t="e">
        <f>+#REF!</f>
        <v>#REF!</v>
      </c>
      <c r="E234" s="234" t="e">
        <f>+#REF!</f>
        <v>#REF!</v>
      </c>
      <c r="F234" s="234" t="e">
        <f>+#REF!</f>
        <v>#REF!</v>
      </c>
      <c r="G234" s="245" t="e">
        <f t="shared" si="7"/>
        <v>#REF!</v>
      </c>
      <c r="H234" s="235" t="e">
        <f>+#REF!</f>
        <v>#REF!</v>
      </c>
    </row>
    <row r="235" spans="1:8" ht="20.100000000000001" customHeight="1">
      <c r="A235" s="233" t="s">
        <v>11</v>
      </c>
      <c r="B235" s="254">
        <v>0</v>
      </c>
      <c r="C235" s="234" t="e">
        <f>+#REF!</f>
        <v>#REF!</v>
      </c>
      <c r="D235" s="234" t="e">
        <f>+#REF!</f>
        <v>#REF!</v>
      </c>
      <c r="E235" s="234" t="e">
        <f>+#REF!</f>
        <v>#REF!</v>
      </c>
      <c r="F235" s="234" t="e">
        <f>+#REF!</f>
        <v>#REF!</v>
      </c>
      <c r="G235" s="245" t="e">
        <f t="shared" si="7"/>
        <v>#REF!</v>
      </c>
      <c r="H235" s="235" t="e">
        <f>+#REF!</f>
        <v>#REF!</v>
      </c>
    </row>
    <row r="236" spans="1:8" ht="20.100000000000001" customHeight="1">
      <c r="A236" s="233" t="s">
        <v>12</v>
      </c>
      <c r="B236" s="254">
        <v>0</v>
      </c>
      <c r="C236" s="234" t="e">
        <f>+#REF!</f>
        <v>#REF!</v>
      </c>
      <c r="D236" s="234" t="e">
        <f>+#REF!</f>
        <v>#REF!</v>
      </c>
      <c r="E236" s="234" t="e">
        <f>+#REF!</f>
        <v>#REF!</v>
      </c>
      <c r="F236" s="234" t="e">
        <f>+#REF!</f>
        <v>#REF!</v>
      </c>
      <c r="G236" s="245" t="e">
        <f t="shared" si="7"/>
        <v>#REF!</v>
      </c>
      <c r="H236" s="235" t="e">
        <f>+#REF!</f>
        <v>#REF!</v>
      </c>
    </row>
    <row r="237" spans="1:8" ht="20.100000000000001" customHeight="1">
      <c r="A237" s="233" t="s">
        <v>13</v>
      </c>
      <c r="B237" s="254">
        <v>0</v>
      </c>
      <c r="C237" s="234" t="e">
        <f>+#REF!</f>
        <v>#REF!</v>
      </c>
      <c r="D237" s="234" t="e">
        <f>+#REF!</f>
        <v>#REF!</v>
      </c>
      <c r="E237" s="234" t="e">
        <f>+#REF!</f>
        <v>#REF!</v>
      </c>
      <c r="F237" s="234" t="e">
        <f>+#REF!</f>
        <v>#REF!</v>
      </c>
      <c r="G237" s="245" t="e">
        <f t="shared" si="7"/>
        <v>#REF!</v>
      </c>
      <c r="H237" s="235" t="e">
        <f>+#REF!</f>
        <v>#REF!</v>
      </c>
    </row>
    <row r="238" spans="1:8" ht="20.100000000000001" customHeight="1">
      <c r="A238" s="233" t="s">
        <v>14</v>
      </c>
      <c r="B238" s="254">
        <v>0</v>
      </c>
      <c r="C238" s="234" t="e">
        <f>+#REF!</f>
        <v>#REF!</v>
      </c>
      <c r="D238" s="234" t="e">
        <f>+#REF!</f>
        <v>#REF!</v>
      </c>
      <c r="E238" s="234" t="e">
        <f>+#REF!</f>
        <v>#REF!</v>
      </c>
      <c r="F238" s="234" t="e">
        <f>+#REF!</f>
        <v>#REF!</v>
      </c>
      <c r="G238" s="245" t="e">
        <f t="shared" si="7"/>
        <v>#REF!</v>
      </c>
      <c r="H238" s="235" t="e">
        <f>+#REF!</f>
        <v>#REF!</v>
      </c>
    </row>
    <row r="239" spans="1:8" ht="20.100000000000001" customHeight="1">
      <c r="A239" s="233" t="s">
        <v>15</v>
      </c>
      <c r="B239" s="254">
        <v>0</v>
      </c>
      <c r="C239" s="234" t="e">
        <f>+#REF!</f>
        <v>#REF!</v>
      </c>
      <c r="D239" s="234" t="e">
        <f>+#REF!</f>
        <v>#REF!</v>
      </c>
      <c r="E239" s="234" t="e">
        <f>+#REF!</f>
        <v>#REF!</v>
      </c>
      <c r="F239" s="234" t="e">
        <f>+#REF!</f>
        <v>#REF!</v>
      </c>
      <c r="G239" s="245" t="e">
        <f t="shared" si="7"/>
        <v>#REF!</v>
      </c>
      <c r="H239" s="235" t="e">
        <f>+#REF!</f>
        <v>#REF!</v>
      </c>
    </row>
    <row r="240" spans="1:8" ht="20.100000000000001" customHeight="1">
      <c r="A240" s="233" t="s">
        <v>16</v>
      </c>
      <c r="B240" s="254">
        <v>0</v>
      </c>
      <c r="C240" s="234" t="e">
        <f>+#REF!</f>
        <v>#REF!</v>
      </c>
      <c r="D240" s="234" t="e">
        <f>+#REF!</f>
        <v>#REF!</v>
      </c>
      <c r="E240" s="234" t="e">
        <f>+#REF!</f>
        <v>#REF!</v>
      </c>
      <c r="F240" s="234" t="e">
        <f>+#REF!</f>
        <v>#REF!</v>
      </c>
      <c r="G240" s="245" t="e">
        <f t="shared" si="7"/>
        <v>#REF!</v>
      </c>
      <c r="H240" s="235" t="e">
        <f>+#REF!</f>
        <v>#REF!</v>
      </c>
    </row>
    <row r="241" spans="1:8" ht="20.100000000000001" customHeight="1">
      <c r="A241" s="233" t="s">
        <v>17</v>
      </c>
      <c r="B241" s="254">
        <v>0</v>
      </c>
      <c r="C241" s="234" t="e">
        <f>+#REF!</f>
        <v>#REF!</v>
      </c>
      <c r="D241" s="234" t="e">
        <f>+#REF!</f>
        <v>#REF!</v>
      </c>
      <c r="E241" s="234" t="e">
        <f>+#REF!</f>
        <v>#REF!</v>
      </c>
      <c r="F241" s="234" t="e">
        <f>+#REF!</f>
        <v>#REF!</v>
      </c>
      <c r="G241" s="245" t="e">
        <f t="shared" si="7"/>
        <v>#REF!</v>
      </c>
      <c r="H241" s="235" t="e">
        <f>+#REF!</f>
        <v>#REF!</v>
      </c>
    </row>
    <row r="242" spans="1:8" ht="20.100000000000001" customHeight="1">
      <c r="A242" s="233" t="s">
        <v>18</v>
      </c>
      <c r="B242" s="254">
        <v>0</v>
      </c>
      <c r="C242" s="234" t="e">
        <f>+#REF!</f>
        <v>#REF!</v>
      </c>
      <c r="D242" s="234" t="e">
        <f>+#REF!</f>
        <v>#REF!</v>
      </c>
      <c r="E242" s="234" t="e">
        <f>+#REF!</f>
        <v>#REF!</v>
      </c>
      <c r="F242" s="234" t="e">
        <f>+#REF!</f>
        <v>#REF!</v>
      </c>
      <c r="G242" s="245" t="e">
        <f t="shared" si="7"/>
        <v>#REF!</v>
      </c>
      <c r="H242" s="235" t="e">
        <f>+#REF!</f>
        <v>#REF!</v>
      </c>
    </row>
    <row r="243" spans="1:8" ht="20.100000000000001" customHeight="1">
      <c r="A243" s="233" t="s">
        <v>19</v>
      </c>
      <c r="B243" s="254">
        <v>0</v>
      </c>
      <c r="C243" s="234" t="e">
        <f>+#REF!</f>
        <v>#REF!</v>
      </c>
      <c r="D243" s="234" t="e">
        <f>+#REF!</f>
        <v>#REF!</v>
      </c>
      <c r="E243" s="234" t="e">
        <f>+#REF!</f>
        <v>#REF!</v>
      </c>
      <c r="F243" s="234" t="e">
        <f>+#REF!</f>
        <v>#REF!</v>
      </c>
      <c r="G243" s="245" t="e">
        <f t="shared" si="7"/>
        <v>#REF!</v>
      </c>
      <c r="H243" s="235" t="e">
        <f>+#REF!</f>
        <v>#REF!</v>
      </c>
    </row>
    <row r="244" spans="1:8" ht="5.0999999999999996" customHeight="1" thickBot="1">
      <c r="A244" s="242"/>
      <c r="B244" s="251"/>
      <c r="C244" s="243"/>
      <c r="D244" s="243"/>
      <c r="E244" s="243"/>
      <c r="F244" s="243"/>
      <c r="G244" s="243"/>
      <c r="H244" s="244"/>
    </row>
    <row r="245" spans="1:8" ht="26.1" customHeight="1" thickBot="1">
      <c r="A245" s="236" t="s">
        <v>33</v>
      </c>
      <c r="B245" s="237">
        <f>SUM(B226:B243)</f>
        <v>5</v>
      </c>
      <c r="C245" s="237" t="e">
        <f>SUM(C226:C243)</f>
        <v>#REF!</v>
      </c>
      <c r="D245" s="237" t="e">
        <f>SUM(D226:D243)</f>
        <v>#REF!</v>
      </c>
      <c r="E245" s="237" t="e">
        <f>SUM(E226:E243)</f>
        <v>#REF!</v>
      </c>
      <c r="F245" s="237" t="e">
        <f>SUM(F226:F243)</f>
        <v>#REF!</v>
      </c>
      <c r="G245" s="237" t="e">
        <f>SUM(B245:F245)</f>
        <v>#REF!</v>
      </c>
      <c r="H245" s="238" t="e">
        <f>SUM(H226:H243)</f>
        <v>#REF!</v>
      </c>
    </row>
    <row r="246" spans="1:8" ht="18" customHeight="1">
      <c r="A246" s="240" t="s">
        <v>252</v>
      </c>
      <c r="B246" s="239"/>
    </row>
    <row r="247" spans="1:8" ht="21" customHeight="1">
      <c r="A247" s="240" t="s">
        <v>35</v>
      </c>
      <c r="B247" s="240"/>
    </row>
    <row r="248" spans="1:8" ht="18" customHeight="1">
      <c r="A248" s="239" t="s">
        <v>36</v>
      </c>
      <c r="B248" s="239"/>
    </row>
    <row r="249" spans="1:8" ht="24" customHeight="1">
      <c r="A249" s="554" t="s">
        <v>238</v>
      </c>
      <c r="B249" s="554"/>
      <c r="C249" s="554"/>
      <c r="D249" s="554"/>
      <c r="E249" s="554"/>
      <c r="F249" s="554"/>
      <c r="G249" s="554"/>
      <c r="H249" s="554"/>
    </row>
    <row r="250" spans="1:8" ht="24" customHeight="1">
      <c r="A250" s="554" t="s">
        <v>1</v>
      </c>
      <c r="B250" s="554"/>
      <c r="C250" s="554"/>
      <c r="D250" s="554"/>
      <c r="E250" s="554"/>
      <c r="F250" s="554"/>
      <c r="G250" s="554"/>
      <c r="H250" s="554"/>
    </row>
    <row r="251" spans="1:8" ht="24" customHeight="1">
      <c r="A251" s="554" t="str">
        <f>+A3</f>
        <v>Al 31 de marzo de 2026</v>
      </c>
      <c r="B251" s="554"/>
      <c r="C251" s="554"/>
      <c r="D251" s="554"/>
      <c r="E251" s="554"/>
      <c r="F251" s="554"/>
      <c r="G251" s="554"/>
      <c r="H251" s="554"/>
    </row>
    <row r="252" spans="1:8" ht="8.1" customHeight="1" thickBot="1"/>
    <row r="253" spans="1:8" ht="21" customHeight="1">
      <c r="A253" s="220"/>
      <c r="B253" s="253" t="s">
        <v>20</v>
      </c>
      <c r="C253" s="221" t="s">
        <v>22</v>
      </c>
      <c r="D253" s="221" t="s">
        <v>22</v>
      </c>
      <c r="E253" s="222" t="s">
        <v>25</v>
      </c>
      <c r="F253" s="222" t="s">
        <v>27</v>
      </c>
      <c r="G253" s="222" t="s">
        <v>22</v>
      </c>
      <c r="H253" s="223" t="s">
        <v>20</v>
      </c>
    </row>
    <row r="254" spans="1:8" ht="21" customHeight="1">
      <c r="A254" s="224"/>
      <c r="B254" s="249" t="s">
        <v>28</v>
      </c>
      <c r="C254" s="225" t="s">
        <v>23</v>
      </c>
      <c r="D254" s="225" t="s">
        <v>23</v>
      </c>
      <c r="E254" s="225" t="s">
        <v>23</v>
      </c>
      <c r="F254" s="225" t="s">
        <v>28</v>
      </c>
      <c r="G254" s="225" t="s">
        <v>30</v>
      </c>
      <c r="H254" s="226" t="s">
        <v>31</v>
      </c>
    </row>
    <row r="255" spans="1:8" ht="21" customHeight="1" thickBot="1">
      <c r="A255" s="227" t="s">
        <v>34</v>
      </c>
      <c r="B255" s="252" t="s">
        <v>251</v>
      </c>
      <c r="C255" s="228" t="s">
        <v>21</v>
      </c>
      <c r="D255" s="228" t="s">
        <v>24</v>
      </c>
      <c r="E255" s="228" t="s">
        <v>26</v>
      </c>
      <c r="F255" s="228" t="s">
        <v>29</v>
      </c>
      <c r="G255" s="228" t="s">
        <v>28</v>
      </c>
      <c r="H255" s="229" t="s">
        <v>32</v>
      </c>
    </row>
    <row r="256" spans="1:8" ht="6.9" customHeight="1">
      <c r="A256" s="230"/>
      <c r="B256" s="250"/>
      <c r="C256" s="231"/>
      <c r="D256" s="231"/>
      <c r="E256" s="231"/>
      <c r="F256" s="231"/>
      <c r="G256" s="231"/>
      <c r="H256" s="232"/>
    </row>
    <row r="257" spans="1:8" ht="20.100000000000001" customHeight="1">
      <c r="A257" s="233" t="s">
        <v>2</v>
      </c>
      <c r="B257" s="254">
        <v>5</v>
      </c>
      <c r="C257" s="234" t="e">
        <f>+#REF!</f>
        <v>#REF!</v>
      </c>
      <c r="D257" s="234" t="e">
        <f>+#REF!</f>
        <v>#REF!</v>
      </c>
      <c r="E257" s="234" t="e">
        <f>+#REF!</f>
        <v>#REF!</v>
      </c>
      <c r="F257" s="234" t="e">
        <f>+#REF!</f>
        <v>#REF!</v>
      </c>
      <c r="G257" s="245" t="e">
        <f>SUM(B257:F257)</f>
        <v>#REF!</v>
      </c>
      <c r="H257" s="235" t="e">
        <f>+#REF!</f>
        <v>#REF!</v>
      </c>
    </row>
    <row r="258" spans="1:8" ht="20.100000000000001" customHeight="1">
      <c r="A258" s="233" t="s">
        <v>3</v>
      </c>
      <c r="B258" s="254">
        <v>1</v>
      </c>
      <c r="C258" s="234" t="e">
        <f>+#REF!</f>
        <v>#REF!</v>
      </c>
      <c r="D258" s="234" t="e">
        <f>+#REF!</f>
        <v>#REF!</v>
      </c>
      <c r="E258" s="234" t="e">
        <f>+#REF!</f>
        <v>#REF!</v>
      </c>
      <c r="F258" s="234" t="e">
        <f>+#REF!</f>
        <v>#REF!</v>
      </c>
      <c r="G258" s="245" t="e">
        <f t="shared" ref="G258:G274" si="8">SUM(B258:F258)</f>
        <v>#REF!</v>
      </c>
      <c r="H258" s="235" t="e">
        <f>+#REF!</f>
        <v>#REF!</v>
      </c>
    </row>
    <row r="259" spans="1:8" ht="20.100000000000001" customHeight="1">
      <c r="A259" s="233" t="s">
        <v>4</v>
      </c>
      <c r="B259" s="254">
        <v>0</v>
      </c>
      <c r="C259" s="234" t="e">
        <f>+#REF!</f>
        <v>#REF!</v>
      </c>
      <c r="D259" s="234" t="e">
        <f>+#REF!</f>
        <v>#REF!</v>
      </c>
      <c r="E259" s="234" t="e">
        <f>+#REF!</f>
        <v>#REF!</v>
      </c>
      <c r="F259" s="234" t="e">
        <f>+#REF!</f>
        <v>#REF!</v>
      </c>
      <c r="G259" s="245" t="e">
        <f t="shared" si="8"/>
        <v>#REF!</v>
      </c>
      <c r="H259" s="235" t="e">
        <f>+#REF!</f>
        <v>#REF!</v>
      </c>
    </row>
    <row r="260" spans="1:8" ht="20.100000000000001" customHeight="1">
      <c r="A260" s="233" t="s">
        <v>5</v>
      </c>
      <c r="B260" s="254">
        <v>0</v>
      </c>
      <c r="C260" s="234" t="e">
        <f>+#REF!</f>
        <v>#REF!</v>
      </c>
      <c r="D260" s="234" t="e">
        <f>+#REF!</f>
        <v>#REF!</v>
      </c>
      <c r="E260" s="234" t="e">
        <f>+#REF!</f>
        <v>#REF!</v>
      </c>
      <c r="F260" s="234" t="e">
        <f>+#REF!</f>
        <v>#REF!</v>
      </c>
      <c r="G260" s="245" t="e">
        <f t="shared" si="8"/>
        <v>#REF!</v>
      </c>
      <c r="H260" s="235" t="e">
        <f>+#REF!</f>
        <v>#REF!</v>
      </c>
    </row>
    <row r="261" spans="1:8" ht="20.100000000000001" customHeight="1">
      <c r="A261" s="233" t="s">
        <v>6</v>
      </c>
      <c r="B261" s="254">
        <v>0</v>
      </c>
      <c r="C261" s="234" t="e">
        <f>+#REF!</f>
        <v>#REF!</v>
      </c>
      <c r="D261" s="234" t="e">
        <f>+#REF!</f>
        <v>#REF!</v>
      </c>
      <c r="E261" s="234" t="e">
        <f>+#REF!</f>
        <v>#REF!</v>
      </c>
      <c r="F261" s="234" t="e">
        <f>+#REF!</f>
        <v>#REF!</v>
      </c>
      <c r="G261" s="245" t="e">
        <f t="shared" si="8"/>
        <v>#REF!</v>
      </c>
      <c r="H261" s="235" t="e">
        <f>+#REF!</f>
        <v>#REF!</v>
      </c>
    </row>
    <row r="262" spans="1:8" ht="20.100000000000001" customHeight="1">
      <c r="A262" s="233" t="s">
        <v>7</v>
      </c>
      <c r="B262" s="254">
        <v>0</v>
      </c>
      <c r="C262" s="234" t="e">
        <f>+#REF!</f>
        <v>#REF!</v>
      </c>
      <c r="D262" s="234" t="e">
        <f>+#REF!</f>
        <v>#REF!</v>
      </c>
      <c r="E262" s="234" t="e">
        <f>+#REF!</f>
        <v>#REF!</v>
      </c>
      <c r="F262" s="234" t="e">
        <f>+#REF!</f>
        <v>#REF!</v>
      </c>
      <c r="G262" s="245" t="e">
        <f t="shared" si="8"/>
        <v>#REF!</v>
      </c>
      <c r="H262" s="235" t="e">
        <f>+#REF!</f>
        <v>#REF!</v>
      </c>
    </row>
    <row r="263" spans="1:8" ht="20.100000000000001" customHeight="1">
      <c r="A263" s="241" t="s">
        <v>8</v>
      </c>
      <c r="B263" s="255">
        <v>2</v>
      </c>
      <c r="C263" s="234" t="e">
        <f>+#REF!</f>
        <v>#REF!</v>
      </c>
      <c r="D263" s="234" t="e">
        <f>+#REF!</f>
        <v>#REF!</v>
      </c>
      <c r="E263" s="234" t="e">
        <f>+#REF!</f>
        <v>#REF!</v>
      </c>
      <c r="F263" s="234" t="e">
        <f>+#REF!</f>
        <v>#REF!</v>
      </c>
      <c r="G263" s="245" t="e">
        <f t="shared" si="8"/>
        <v>#REF!</v>
      </c>
      <c r="H263" s="235" t="e">
        <f>+#REF!</f>
        <v>#REF!</v>
      </c>
    </row>
    <row r="264" spans="1:8" ht="20.100000000000001" customHeight="1">
      <c r="A264" s="233" t="s">
        <v>9</v>
      </c>
      <c r="B264" s="254">
        <v>0</v>
      </c>
      <c r="C264" s="234" t="e">
        <f>+#REF!</f>
        <v>#REF!</v>
      </c>
      <c r="D264" s="234" t="e">
        <f>+#REF!</f>
        <v>#REF!</v>
      </c>
      <c r="E264" s="234" t="e">
        <f>+#REF!</f>
        <v>#REF!</v>
      </c>
      <c r="F264" s="234" t="e">
        <f>+#REF!</f>
        <v>#REF!</v>
      </c>
      <c r="G264" s="245" t="e">
        <f t="shared" si="8"/>
        <v>#REF!</v>
      </c>
      <c r="H264" s="235" t="e">
        <f>+#REF!</f>
        <v>#REF!</v>
      </c>
    </row>
    <row r="265" spans="1:8" ht="20.100000000000001" customHeight="1">
      <c r="A265" s="233" t="s">
        <v>10</v>
      </c>
      <c r="B265" s="254">
        <v>0</v>
      </c>
      <c r="C265" s="234" t="e">
        <f>+#REF!</f>
        <v>#REF!</v>
      </c>
      <c r="D265" s="234" t="e">
        <f>+#REF!</f>
        <v>#REF!</v>
      </c>
      <c r="E265" s="234" t="e">
        <f>+#REF!</f>
        <v>#REF!</v>
      </c>
      <c r="F265" s="234" t="e">
        <f>+#REF!</f>
        <v>#REF!</v>
      </c>
      <c r="G265" s="245" t="e">
        <f t="shared" si="8"/>
        <v>#REF!</v>
      </c>
      <c r="H265" s="235" t="e">
        <f>+#REF!</f>
        <v>#REF!</v>
      </c>
    </row>
    <row r="266" spans="1:8" ht="20.100000000000001" customHeight="1">
      <c r="A266" s="233" t="s">
        <v>11</v>
      </c>
      <c r="B266" s="254">
        <v>0</v>
      </c>
      <c r="C266" s="234" t="e">
        <f>+#REF!</f>
        <v>#REF!</v>
      </c>
      <c r="D266" s="234" t="e">
        <f>+#REF!</f>
        <v>#REF!</v>
      </c>
      <c r="E266" s="234" t="e">
        <f>+#REF!</f>
        <v>#REF!</v>
      </c>
      <c r="F266" s="234" t="e">
        <f>+#REF!</f>
        <v>#REF!</v>
      </c>
      <c r="G266" s="245" t="e">
        <f t="shared" si="8"/>
        <v>#REF!</v>
      </c>
      <c r="H266" s="235" t="e">
        <f>+#REF!</f>
        <v>#REF!</v>
      </c>
    </row>
    <row r="267" spans="1:8" ht="20.100000000000001" customHeight="1">
      <c r="A267" s="233" t="s">
        <v>12</v>
      </c>
      <c r="B267" s="254">
        <v>0</v>
      </c>
      <c r="C267" s="234" t="e">
        <f>+#REF!</f>
        <v>#REF!</v>
      </c>
      <c r="D267" s="234" t="e">
        <f>+#REF!</f>
        <v>#REF!</v>
      </c>
      <c r="E267" s="234" t="e">
        <f>+#REF!</f>
        <v>#REF!</v>
      </c>
      <c r="F267" s="234" t="e">
        <f>+#REF!</f>
        <v>#REF!</v>
      </c>
      <c r="G267" s="245" t="e">
        <f t="shared" si="8"/>
        <v>#REF!</v>
      </c>
      <c r="H267" s="235" t="e">
        <f>+#REF!</f>
        <v>#REF!</v>
      </c>
    </row>
    <row r="268" spans="1:8" ht="20.100000000000001" customHeight="1">
      <c r="A268" s="233" t="s">
        <v>13</v>
      </c>
      <c r="B268" s="254">
        <v>0</v>
      </c>
      <c r="C268" s="234" t="e">
        <f>+#REF!</f>
        <v>#REF!</v>
      </c>
      <c r="D268" s="234" t="e">
        <f>+#REF!</f>
        <v>#REF!</v>
      </c>
      <c r="E268" s="234" t="e">
        <f>+#REF!</f>
        <v>#REF!</v>
      </c>
      <c r="F268" s="234" t="e">
        <f>+#REF!</f>
        <v>#REF!</v>
      </c>
      <c r="G268" s="245" t="e">
        <f t="shared" si="8"/>
        <v>#REF!</v>
      </c>
      <c r="H268" s="235" t="e">
        <f>+#REF!</f>
        <v>#REF!</v>
      </c>
    </row>
    <row r="269" spans="1:8" ht="20.100000000000001" customHeight="1">
      <c r="A269" s="233" t="s">
        <v>14</v>
      </c>
      <c r="B269" s="254">
        <v>0</v>
      </c>
      <c r="C269" s="234" t="e">
        <f>+#REF!</f>
        <v>#REF!</v>
      </c>
      <c r="D269" s="234" t="e">
        <f>+#REF!</f>
        <v>#REF!</v>
      </c>
      <c r="E269" s="234" t="e">
        <f>+#REF!</f>
        <v>#REF!</v>
      </c>
      <c r="F269" s="234" t="e">
        <f>+#REF!</f>
        <v>#REF!</v>
      </c>
      <c r="G269" s="245" t="e">
        <f t="shared" si="8"/>
        <v>#REF!</v>
      </c>
      <c r="H269" s="235" t="e">
        <f>+#REF!</f>
        <v>#REF!</v>
      </c>
    </row>
    <row r="270" spans="1:8" ht="20.100000000000001" customHeight="1">
      <c r="A270" s="233" t="s">
        <v>15</v>
      </c>
      <c r="B270" s="254">
        <v>0</v>
      </c>
      <c r="C270" s="234" t="e">
        <f>+#REF!</f>
        <v>#REF!</v>
      </c>
      <c r="D270" s="234" t="e">
        <f>+#REF!</f>
        <v>#REF!</v>
      </c>
      <c r="E270" s="234" t="e">
        <f>+#REF!</f>
        <v>#REF!</v>
      </c>
      <c r="F270" s="234" t="e">
        <f>+#REF!</f>
        <v>#REF!</v>
      </c>
      <c r="G270" s="245" t="e">
        <f t="shared" si="8"/>
        <v>#REF!</v>
      </c>
      <c r="H270" s="235" t="e">
        <f>+#REF!</f>
        <v>#REF!</v>
      </c>
    </row>
    <row r="271" spans="1:8" ht="20.100000000000001" customHeight="1">
      <c r="A271" s="233" t="s">
        <v>16</v>
      </c>
      <c r="B271" s="254">
        <v>0</v>
      </c>
      <c r="C271" s="234" t="e">
        <f>+#REF!</f>
        <v>#REF!</v>
      </c>
      <c r="D271" s="234" t="e">
        <f>+#REF!</f>
        <v>#REF!</v>
      </c>
      <c r="E271" s="234" t="e">
        <f>+#REF!</f>
        <v>#REF!</v>
      </c>
      <c r="F271" s="234" t="e">
        <f>+#REF!</f>
        <v>#REF!</v>
      </c>
      <c r="G271" s="245" t="e">
        <f t="shared" si="8"/>
        <v>#REF!</v>
      </c>
      <c r="H271" s="235" t="e">
        <f>+#REF!</f>
        <v>#REF!</v>
      </c>
    </row>
    <row r="272" spans="1:8" ht="20.100000000000001" customHeight="1">
      <c r="A272" s="233" t="s">
        <v>17</v>
      </c>
      <c r="B272" s="254">
        <v>0</v>
      </c>
      <c r="C272" s="234" t="e">
        <f>+#REF!</f>
        <v>#REF!</v>
      </c>
      <c r="D272" s="234" t="e">
        <f>+#REF!</f>
        <v>#REF!</v>
      </c>
      <c r="E272" s="234" t="e">
        <f>+#REF!</f>
        <v>#REF!</v>
      </c>
      <c r="F272" s="234" t="e">
        <f>+#REF!</f>
        <v>#REF!</v>
      </c>
      <c r="G272" s="245" t="e">
        <f t="shared" si="8"/>
        <v>#REF!</v>
      </c>
      <c r="H272" s="235" t="e">
        <f>+#REF!</f>
        <v>#REF!</v>
      </c>
    </row>
    <row r="273" spans="1:8" ht="20.100000000000001" customHeight="1">
      <c r="A273" s="233" t="s">
        <v>18</v>
      </c>
      <c r="B273" s="254">
        <v>0</v>
      </c>
      <c r="C273" s="234" t="e">
        <f>+#REF!</f>
        <v>#REF!</v>
      </c>
      <c r="D273" s="234" t="e">
        <f>+#REF!</f>
        <v>#REF!</v>
      </c>
      <c r="E273" s="234" t="e">
        <f>+#REF!</f>
        <v>#REF!</v>
      </c>
      <c r="F273" s="234" t="e">
        <f>+#REF!</f>
        <v>#REF!</v>
      </c>
      <c r="G273" s="245" t="e">
        <f t="shared" si="8"/>
        <v>#REF!</v>
      </c>
      <c r="H273" s="235" t="e">
        <f>+#REF!</f>
        <v>#REF!</v>
      </c>
    </row>
    <row r="274" spans="1:8" ht="20.100000000000001" customHeight="1">
      <c r="A274" s="233" t="s">
        <v>19</v>
      </c>
      <c r="B274" s="254">
        <v>0</v>
      </c>
      <c r="C274" s="234" t="e">
        <f>+#REF!</f>
        <v>#REF!</v>
      </c>
      <c r="D274" s="234" t="e">
        <f>+#REF!</f>
        <v>#REF!</v>
      </c>
      <c r="E274" s="234" t="e">
        <f>+#REF!</f>
        <v>#REF!</v>
      </c>
      <c r="F274" s="234" t="e">
        <f>+#REF!</f>
        <v>#REF!</v>
      </c>
      <c r="G274" s="245" t="e">
        <f t="shared" si="8"/>
        <v>#REF!</v>
      </c>
      <c r="H274" s="235" t="e">
        <f>+#REF!</f>
        <v>#REF!</v>
      </c>
    </row>
    <row r="275" spans="1:8" ht="5.0999999999999996" customHeight="1" thickBot="1">
      <c r="A275" s="242"/>
      <c r="B275" s="251"/>
      <c r="C275" s="243"/>
      <c r="D275" s="243"/>
      <c r="E275" s="243"/>
      <c r="F275" s="243"/>
      <c r="G275" s="243"/>
      <c r="H275" s="244"/>
    </row>
    <row r="276" spans="1:8" ht="26.1" customHeight="1" thickBot="1">
      <c r="A276" s="236" t="s">
        <v>33</v>
      </c>
      <c r="B276" s="237">
        <f>SUM(B257:B274)</f>
        <v>8</v>
      </c>
      <c r="C276" s="237" t="e">
        <f>SUM(C257:C274)</f>
        <v>#REF!</v>
      </c>
      <c r="D276" s="237" t="e">
        <f>SUM(D257:D274)</f>
        <v>#REF!</v>
      </c>
      <c r="E276" s="237" t="e">
        <f>SUM(E257:E274)</f>
        <v>#REF!</v>
      </c>
      <c r="F276" s="237" t="e">
        <f>SUM(F257:F274)</f>
        <v>#REF!</v>
      </c>
      <c r="G276" s="237" t="e">
        <f>SUM(B276:F276)</f>
        <v>#REF!</v>
      </c>
      <c r="H276" s="238" t="e">
        <f>SUM(H257:H274)</f>
        <v>#REF!</v>
      </c>
    </row>
    <row r="277" spans="1:8" ht="18" customHeight="1">
      <c r="A277" s="240" t="s">
        <v>252</v>
      </c>
      <c r="B277" s="239"/>
    </row>
    <row r="278" spans="1:8" ht="21" customHeight="1">
      <c r="A278" s="240" t="s">
        <v>35</v>
      </c>
      <c r="B278" s="240"/>
    </row>
    <row r="279" spans="1:8" ht="18" customHeight="1">
      <c r="A279" s="239" t="s">
        <v>36</v>
      </c>
      <c r="B279" s="239"/>
    </row>
    <row r="280" spans="1:8" ht="24" customHeight="1">
      <c r="A280" s="553" t="s">
        <v>257</v>
      </c>
      <c r="B280" s="554"/>
      <c r="C280" s="554"/>
      <c r="D280" s="554"/>
      <c r="E280" s="554"/>
      <c r="F280" s="554"/>
      <c r="G280" s="554"/>
      <c r="H280" s="554"/>
    </row>
    <row r="281" spans="1:8" ht="24" customHeight="1">
      <c r="A281" s="554" t="s">
        <v>1</v>
      </c>
      <c r="B281" s="554"/>
      <c r="C281" s="554"/>
      <c r="D281" s="554"/>
      <c r="E281" s="554"/>
      <c r="F281" s="554"/>
      <c r="G281" s="554"/>
      <c r="H281" s="554"/>
    </row>
    <row r="282" spans="1:8" ht="24" customHeight="1">
      <c r="A282" s="554" t="str">
        <f>+A3</f>
        <v>Al 31 de marzo de 2026</v>
      </c>
      <c r="B282" s="554"/>
      <c r="C282" s="554"/>
      <c r="D282" s="554"/>
      <c r="E282" s="554"/>
      <c r="F282" s="554"/>
      <c r="G282" s="554"/>
      <c r="H282" s="554"/>
    </row>
    <row r="283" spans="1:8" ht="8.1" customHeight="1" thickBot="1"/>
    <row r="284" spans="1:8" ht="21" customHeight="1">
      <c r="A284" s="220"/>
      <c r="B284" s="253" t="s">
        <v>20</v>
      </c>
      <c r="C284" s="221" t="s">
        <v>22</v>
      </c>
      <c r="D284" s="221" t="s">
        <v>22</v>
      </c>
      <c r="E284" s="222" t="s">
        <v>25</v>
      </c>
      <c r="F284" s="222" t="s">
        <v>27</v>
      </c>
      <c r="G284" s="222" t="s">
        <v>22</v>
      </c>
      <c r="H284" s="223" t="s">
        <v>20</v>
      </c>
    </row>
    <row r="285" spans="1:8" ht="21" customHeight="1">
      <c r="A285" s="224"/>
      <c r="B285" s="249" t="s">
        <v>28</v>
      </c>
      <c r="C285" s="225" t="s">
        <v>23</v>
      </c>
      <c r="D285" s="225" t="s">
        <v>23</v>
      </c>
      <c r="E285" s="225" t="s">
        <v>23</v>
      </c>
      <c r="F285" s="225" t="s">
        <v>28</v>
      </c>
      <c r="G285" s="225" t="s">
        <v>30</v>
      </c>
      <c r="H285" s="226" t="s">
        <v>31</v>
      </c>
    </row>
    <row r="286" spans="1:8" ht="21" customHeight="1" thickBot="1">
      <c r="A286" s="227" t="s">
        <v>34</v>
      </c>
      <c r="B286" s="252" t="s">
        <v>251</v>
      </c>
      <c r="C286" s="228" t="s">
        <v>21</v>
      </c>
      <c r="D286" s="228" t="s">
        <v>24</v>
      </c>
      <c r="E286" s="228" t="s">
        <v>26</v>
      </c>
      <c r="F286" s="228" t="s">
        <v>29</v>
      </c>
      <c r="G286" s="228" t="s">
        <v>28</v>
      </c>
      <c r="H286" s="229" t="s">
        <v>32</v>
      </c>
    </row>
    <row r="287" spans="1:8" ht="6.9" customHeight="1">
      <c r="A287" s="230"/>
      <c r="B287" s="250"/>
      <c r="C287" s="231"/>
      <c r="D287" s="231"/>
      <c r="E287" s="231"/>
      <c r="F287" s="231"/>
      <c r="G287" s="231"/>
      <c r="H287" s="232"/>
    </row>
    <row r="288" spans="1:8" ht="18.899999999999999" customHeight="1">
      <c r="A288" s="233" t="s">
        <v>2</v>
      </c>
      <c r="B288" s="254">
        <v>2</v>
      </c>
      <c r="C288" s="234" t="e">
        <f>+#REF!</f>
        <v>#REF!</v>
      </c>
      <c r="D288" s="234" t="e">
        <f>+#REF!</f>
        <v>#REF!</v>
      </c>
      <c r="E288" s="234" t="e">
        <f>+#REF!</f>
        <v>#REF!</v>
      </c>
      <c r="F288" s="234" t="e">
        <f>+#REF!</f>
        <v>#REF!</v>
      </c>
      <c r="G288" s="245" t="e">
        <f>SUM(B288:F288)</f>
        <v>#REF!</v>
      </c>
      <c r="H288" s="235" t="e">
        <f>+#REF!+#REF!+#REF!+#REF!</f>
        <v>#REF!</v>
      </c>
    </row>
    <row r="289" spans="1:8" ht="18.899999999999999" customHeight="1">
      <c r="A289" s="233" t="s">
        <v>3</v>
      </c>
      <c r="B289" s="254">
        <v>0</v>
      </c>
      <c r="C289" s="234" t="e">
        <f>+#REF!</f>
        <v>#REF!</v>
      </c>
      <c r="D289" s="234" t="e">
        <f>+#REF!</f>
        <v>#REF!</v>
      </c>
      <c r="E289" s="234" t="e">
        <f>+#REF!</f>
        <v>#REF!</v>
      </c>
      <c r="F289" s="234" t="e">
        <f>+#REF!</f>
        <v>#REF!</v>
      </c>
      <c r="G289" s="245" t="e">
        <f t="shared" ref="G289:G305" si="9">SUM(B289:F289)</f>
        <v>#REF!</v>
      </c>
      <c r="H289" s="235" t="e">
        <f>+#REF!+#REF!+#REF!+#REF!</f>
        <v>#REF!</v>
      </c>
    </row>
    <row r="290" spans="1:8" ht="18.899999999999999" customHeight="1">
      <c r="A290" s="233" t="s">
        <v>4</v>
      </c>
      <c r="B290" s="254">
        <v>0</v>
      </c>
      <c r="C290" s="234" t="e">
        <f>+#REF!</f>
        <v>#REF!</v>
      </c>
      <c r="D290" s="234" t="e">
        <f>+#REF!</f>
        <v>#REF!</v>
      </c>
      <c r="E290" s="234" t="e">
        <f>+#REF!</f>
        <v>#REF!</v>
      </c>
      <c r="F290" s="234" t="e">
        <f>+#REF!</f>
        <v>#REF!</v>
      </c>
      <c r="G290" s="245" t="e">
        <f t="shared" si="9"/>
        <v>#REF!</v>
      </c>
      <c r="H290" s="235" t="e">
        <f>+#REF!+#REF!+#REF!+#REF!</f>
        <v>#REF!</v>
      </c>
    </row>
    <row r="291" spans="1:8" ht="18.899999999999999" customHeight="1">
      <c r="A291" s="233" t="s">
        <v>5</v>
      </c>
      <c r="B291" s="254">
        <v>0</v>
      </c>
      <c r="C291" s="234" t="e">
        <f>+#REF!</f>
        <v>#REF!</v>
      </c>
      <c r="D291" s="234" t="e">
        <f>+#REF!</f>
        <v>#REF!</v>
      </c>
      <c r="E291" s="234" t="e">
        <f>+#REF!</f>
        <v>#REF!</v>
      </c>
      <c r="F291" s="234" t="e">
        <f>+#REF!</f>
        <v>#REF!</v>
      </c>
      <c r="G291" s="245" t="e">
        <f t="shared" si="9"/>
        <v>#REF!</v>
      </c>
      <c r="H291" s="235" t="e">
        <f>+#REF!+#REF!+#REF!+#REF!</f>
        <v>#REF!</v>
      </c>
    </row>
    <row r="292" spans="1:8" ht="18.899999999999999" customHeight="1">
      <c r="A292" s="233" t="s">
        <v>6</v>
      </c>
      <c r="B292" s="254">
        <v>0</v>
      </c>
      <c r="C292" s="234" t="e">
        <f>+#REF!</f>
        <v>#REF!</v>
      </c>
      <c r="D292" s="234" t="e">
        <f>+#REF!</f>
        <v>#REF!</v>
      </c>
      <c r="E292" s="234" t="e">
        <f>+#REF!</f>
        <v>#REF!</v>
      </c>
      <c r="F292" s="234" t="e">
        <f>+#REF!</f>
        <v>#REF!</v>
      </c>
      <c r="G292" s="245" t="e">
        <f t="shared" si="9"/>
        <v>#REF!</v>
      </c>
      <c r="H292" s="235" t="e">
        <f>+#REF!+#REF!+#REF!+#REF!</f>
        <v>#REF!</v>
      </c>
    </row>
    <row r="293" spans="1:8" ht="18.899999999999999" customHeight="1">
      <c r="A293" s="233" t="s">
        <v>7</v>
      </c>
      <c r="B293" s="254">
        <v>0</v>
      </c>
      <c r="C293" s="234" t="e">
        <f>+#REF!</f>
        <v>#REF!</v>
      </c>
      <c r="D293" s="234" t="e">
        <f>+#REF!</f>
        <v>#REF!</v>
      </c>
      <c r="E293" s="234" t="e">
        <f>+#REF!</f>
        <v>#REF!</v>
      </c>
      <c r="F293" s="234" t="e">
        <f>+#REF!</f>
        <v>#REF!</v>
      </c>
      <c r="G293" s="245" t="e">
        <f t="shared" si="9"/>
        <v>#REF!</v>
      </c>
      <c r="H293" s="235" t="e">
        <f>+#REF!+#REF!+#REF!+#REF!</f>
        <v>#REF!</v>
      </c>
    </row>
    <row r="294" spans="1:8" ht="18.899999999999999" customHeight="1">
      <c r="A294" s="241" t="s">
        <v>8</v>
      </c>
      <c r="B294" s="255">
        <v>0</v>
      </c>
      <c r="C294" s="234" t="e">
        <f>+#REF!</f>
        <v>#REF!</v>
      </c>
      <c r="D294" s="234" t="e">
        <f>+#REF!</f>
        <v>#REF!</v>
      </c>
      <c r="E294" s="234" t="e">
        <f>+#REF!</f>
        <v>#REF!</v>
      </c>
      <c r="F294" s="234" t="e">
        <f>+#REF!</f>
        <v>#REF!</v>
      </c>
      <c r="G294" s="245" t="e">
        <f t="shared" si="9"/>
        <v>#REF!</v>
      </c>
      <c r="H294" s="235" t="e">
        <f>+#REF!+#REF!+#REF!+#REF!</f>
        <v>#REF!</v>
      </c>
    </row>
    <row r="295" spans="1:8" ht="18.899999999999999" customHeight="1">
      <c r="A295" s="233" t="s">
        <v>9</v>
      </c>
      <c r="B295" s="254">
        <v>0</v>
      </c>
      <c r="C295" s="234" t="e">
        <f>+#REF!</f>
        <v>#REF!</v>
      </c>
      <c r="D295" s="234" t="e">
        <f>+#REF!</f>
        <v>#REF!</v>
      </c>
      <c r="E295" s="234" t="e">
        <f>+#REF!</f>
        <v>#REF!</v>
      </c>
      <c r="F295" s="234" t="e">
        <f>+#REF!</f>
        <v>#REF!</v>
      </c>
      <c r="G295" s="245" t="e">
        <f t="shared" si="9"/>
        <v>#REF!</v>
      </c>
      <c r="H295" s="235" t="e">
        <f>+#REF!+#REF!+#REF!+#REF!</f>
        <v>#REF!</v>
      </c>
    </row>
    <row r="296" spans="1:8" ht="18.899999999999999" customHeight="1">
      <c r="A296" s="233" t="s">
        <v>10</v>
      </c>
      <c r="B296" s="254">
        <v>0</v>
      </c>
      <c r="C296" s="234" t="e">
        <f>+#REF!</f>
        <v>#REF!</v>
      </c>
      <c r="D296" s="234" t="e">
        <f>+#REF!</f>
        <v>#REF!</v>
      </c>
      <c r="E296" s="234" t="e">
        <f>+#REF!</f>
        <v>#REF!</v>
      </c>
      <c r="F296" s="234" t="e">
        <f>+#REF!</f>
        <v>#REF!</v>
      </c>
      <c r="G296" s="245" t="e">
        <f t="shared" si="9"/>
        <v>#REF!</v>
      </c>
      <c r="H296" s="235" t="e">
        <f>+#REF!+#REF!+#REF!+#REF!</f>
        <v>#REF!</v>
      </c>
    </row>
    <row r="297" spans="1:8" ht="18.899999999999999" customHeight="1">
      <c r="A297" s="233" t="s">
        <v>11</v>
      </c>
      <c r="B297" s="254">
        <v>0</v>
      </c>
      <c r="C297" s="234" t="e">
        <f>+#REF!</f>
        <v>#REF!</v>
      </c>
      <c r="D297" s="234" t="e">
        <f>+#REF!</f>
        <v>#REF!</v>
      </c>
      <c r="E297" s="234" t="e">
        <f>+#REF!</f>
        <v>#REF!</v>
      </c>
      <c r="F297" s="234" t="e">
        <f>+#REF!</f>
        <v>#REF!</v>
      </c>
      <c r="G297" s="245" t="e">
        <f t="shared" si="9"/>
        <v>#REF!</v>
      </c>
      <c r="H297" s="235" t="e">
        <f>+#REF!+#REF!+#REF!</f>
        <v>#REF!</v>
      </c>
    </row>
    <row r="298" spans="1:8" ht="18.899999999999999" customHeight="1">
      <c r="A298" s="233" t="s">
        <v>12</v>
      </c>
      <c r="B298" s="254">
        <v>0</v>
      </c>
      <c r="C298" s="234" t="e">
        <f>+#REF!</f>
        <v>#REF!</v>
      </c>
      <c r="D298" s="234" t="e">
        <f>+#REF!</f>
        <v>#REF!</v>
      </c>
      <c r="E298" s="234" t="e">
        <f>+#REF!</f>
        <v>#REF!</v>
      </c>
      <c r="F298" s="234" t="e">
        <f>+#REF!</f>
        <v>#REF!</v>
      </c>
      <c r="G298" s="245" t="e">
        <f t="shared" si="9"/>
        <v>#REF!</v>
      </c>
      <c r="H298" s="235" t="e">
        <f>+#REF!+#REF!+#REF!+#REF!</f>
        <v>#REF!</v>
      </c>
    </row>
    <row r="299" spans="1:8" ht="18.899999999999999" customHeight="1">
      <c r="A299" s="233" t="s">
        <v>13</v>
      </c>
      <c r="B299" s="254">
        <v>0</v>
      </c>
      <c r="C299" s="234" t="e">
        <f>+#REF!</f>
        <v>#REF!</v>
      </c>
      <c r="D299" s="234" t="e">
        <f>+#REF!</f>
        <v>#REF!</v>
      </c>
      <c r="E299" s="234" t="e">
        <f>+#REF!</f>
        <v>#REF!</v>
      </c>
      <c r="F299" s="234" t="e">
        <f>+#REF!</f>
        <v>#REF!</v>
      </c>
      <c r="G299" s="245" t="e">
        <f t="shared" si="9"/>
        <v>#REF!</v>
      </c>
      <c r="H299" s="235" t="e">
        <f>+#REF!+#REF!+#REF!+#REF!</f>
        <v>#REF!</v>
      </c>
    </row>
    <row r="300" spans="1:8" ht="18.899999999999999" customHeight="1">
      <c r="A300" s="233" t="s">
        <v>14</v>
      </c>
      <c r="B300" s="254">
        <v>0</v>
      </c>
      <c r="C300" s="234" t="e">
        <f>+#REF!</f>
        <v>#REF!</v>
      </c>
      <c r="D300" s="234" t="e">
        <f>+#REF!</f>
        <v>#REF!</v>
      </c>
      <c r="E300" s="234" t="e">
        <f>+#REF!</f>
        <v>#REF!</v>
      </c>
      <c r="F300" s="234" t="e">
        <f>+#REF!</f>
        <v>#REF!</v>
      </c>
      <c r="G300" s="245" t="e">
        <f t="shared" si="9"/>
        <v>#REF!</v>
      </c>
      <c r="H300" s="235" t="e">
        <f>+#REF!+#REF!+#REF!+#REF!</f>
        <v>#REF!</v>
      </c>
    </row>
    <row r="301" spans="1:8" ht="18.899999999999999" customHeight="1">
      <c r="A301" s="233" t="s">
        <v>15</v>
      </c>
      <c r="B301" s="254">
        <v>0</v>
      </c>
      <c r="C301" s="234" t="e">
        <f>+#REF!</f>
        <v>#REF!</v>
      </c>
      <c r="D301" s="234" t="e">
        <f>+#REF!</f>
        <v>#REF!</v>
      </c>
      <c r="E301" s="234" t="e">
        <f>+#REF!</f>
        <v>#REF!</v>
      </c>
      <c r="F301" s="234" t="e">
        <f>+#REF!</f>
        <v>#REF!</v>
      </c>
      <c r="G301" s="245" t="e">
        <f t="shared" si="9"/>
        <v>#REF!</v>
      </c>
      <c r="H301" s="235" t="e">
        <f>+#REF!+#REF!+#REF!+#REF!</f>
        <v>#REF!</v>
      </c>
    </row>
    <row r="302" spans="1:8" ht="18.899999999999999" customHeight="1">
      <c r="A302" s="233" t="s">
        <v>16</v>
      </c>
      <c r="B302" s="254">
        <v>0</v>
      </c>
      <c r="C302" s="234" t="e">
        <f>+#REF!</f>
        <v>#REF!</v>
      </c>
      <c r="D302" s="234" t="e">
        <f>+#REF!</f>
        <v>#REF!</v>
      </c>
      <c r="E302" s="234" t="e">
        <f>+#REF!</f>
        <v>#REF!</v>
      </c>
      <c r="F302" s="234" t="e">
        <f>+#REF!</f>
        <v>#REF!</v>
      </c>
      <c r="G302" s="245" t="e">
        <f t="shared" si="9"/>
        <v>#REF!</v>
      </c>
      <c r="H302" s="235" t="e">
        <f>+#REF!+#REF!+#REF!+#REF!</f>
        <v>#REF!</v>
      </c>
    </row>
    <row r="303" spans="1:8" ht="18.899999999999999" customHeight="1">
      <c r="A303" s="233" t="s">
        <v>17</v>
      </c>
      <c r="B303" s="254">
        <v>0</v>
      </c>
      <c r="C303" s="234" t="e">
        <f>+#REF!</f>
        <v>#REF!</v>
      </c>
      <c r="D303" s="234" t="e">
        <f>+#REF!</f>
        <v>#REF!</v>
      </c>
      <c r="E303" s="234" t="e">
        <f>+#REF!</f>
        <v>#REF!</v>
      </c>
      <c r="F303" s="234" t="e">
        <f>+#REF!</f>
        <v>#REF!</v>
      </c>
      <c r="G303" s="245" t="e">
        <f t="shared" si="9"/>
        <v>#REF!</v>
      </c>
      <c r="H303" s="235" t="e">
        <f>+#REF!+#REF!+#REF!+#REF!</f>
        <v>#REF!</v>
      </c>
    </row>
    <row r="304" spans="1:8" ht="18.899999999999999" customHeight="1">
      <c r="A304" s="233" t="s">
        <v>18</v>
      </c>
      <c r="B304" s="254">
        <v>0</v>
      </c>
      <c r="C304" s="234" t="e">
        <f>+#REF!</f>
        <v>#REF!</v>
      </c>
      <c r="D304" s="234" t="e">
        <f>+#REF!</f>
        <v>#REF!</v>
      </c>
      <c r="E304" s="234" t="e">
        <f>+#REF!</f>
        <v>#REF!</v>
      </c>
      <c r="F304" s="234" t="e">
        <f>+#REF!</f>
        <v>#REF!</v>
      </c>
      <c r="G304" s="245" t="e">
        <f t="shared" si="9"/>
        <v>#REF!</v>
      </c>
      <c r="H304" s="235" t="e">
        <f>+#REF!+#REF!+#REF!+#REF!</f>
        <v>#REF!</v>
      </c>
    </row>
    <row r="305" spans="1:8" ht="18.899999999999999" customHeight="1">
      <c r="A305" s="233" t="s">
        <v>19</v>
      </c>
      <c r="B305" s="254">
        <v>0</v>
      </c>
      <c r="C305" s="234" t="e">
        <f>+#REF!</f>
        <v>#REF!</v>
      </c>
      <c r="D305" s="234" t="e">
        <f>+#REF!</f>
        <v>#REF!</v>
      </c>
      <c r="E305" s="234" t="e">
        <f>+#REF!</f>
        <v>#REF!</v>
      </c>
      <c r="F305" s="234" t="e">
        <f>+#REF!</f>
        <v>#REF!</v>
      </c>
      <c r="G305" s="245" t="e">
        <f t="shared" si="9"/>
        <v>#REF!</v>
      </c>
      <c r="H305" s="235" t="e">
        <f>+#REF!+#REF!+#REF!+#REF!</f>
        <v>#REF!</v>
      </c>
    </row>
    <row r="306" spans="1:8" ht="5.0999999999999996" customHeight="1" thickBot="1">
      <c r="A306" s="242"/>
      <c r="B306" s="251"/>
      <c r="C306" s="243"/>
      <c r="D306" s="243"/>
      <c r="E306" s="243"/>
      <c r="F306" s="234" t="e">
        <f>+#REF!</f>
        <v>#REF!</v>
      </c>
      <c r="G306" s="243"/>
      <c r="H306" s="244"/>
    </row>
    <row r="307" spans="1:8" ht="26.1" customHeight="1" thickBot="1">
      <c r="A307" s="236" t="s">
        <v>33</v>
      </c>
      <c r="B307" s="237">
        <f>SUM(B288:B305)</f>
        <v>2</v>
      </c>
      <c r="C307" s="237" t="e">
        <f>SUM(C288:C305)</f>
        <v>#REF!</v>
      </c>
      <c r="D307" s="237" t="e">
        <f>SUM(D288:D305)</f>
        <v>#REF!</v>
      </c>
      <c r="E307" s="237" t="e">
        <f>SUM(E288:E305)</f>
        <v>#REF!</v>
      </c>
      <c r="F307" s="237" t="e">
        <f>SUM(F288:F305)</f>
        <v>#REF!</v>
      </c>
      <c r="G307" s="237" t="e">
        <f>SUM(B307:F307)</f>
        <v>#REF!</v>
      </c>
      <c r="H307" s="238" t="e">
        <f>SUM(H288:H305)</f>
        <v>#REF!</v>
      </c>
    </row>
    <row r="308" spans="1:8" ht="18" customHeight="1">
      <c r="A308" s="240" t="s">
        <v>252</v>
      </c>
      <c r="B308" s="239"/>
    </row>
    <row r="309" spans="1:8" ht="18" customHeight="1">
      <c r="A309" s="240" t="s">
        <v>35</v>
      </c>
      <c r="B309" s="240"/>
    </row>
    <row r="310" spans="1:8" ht="15" customHeight="1">
      <c r="A310" s="239" t="s">
        <v>36</v>
      </c>
      <c r="B310" s="239"/>
    </row>
    <row r="311" spans="1:8" ht="20.399999999999999">
      <c r="A311" s="553" t="s">
        <v>260</v>
      </c>
      <c r="B311" s="554"/>
      <c r="C311" s="554"/>
      <c r="D311" s="554"/>
      <c r="E311" s="554"/>
      <c r="F311" s="554"/>
      <c r="G311" s="554"/>
      <c r="H311" s="554"/>
    </row>
    <row r="312" spans="1:8" ht="20.399999999999999">
      <c r="A312" s="554" t="s">
        <v>1</v>
      </c>
      <c r="B312" s="554"/>
      <c r="C312" s="554"/>
      <c r="D312" s="554"/>
      <c r="E312" s="554"/>
      <c r="F312" s="554"/>
      <c r="G312" s="554"/>
      <c r="H312" s="554"/>
    </row>
    <row r="313" spans="1:8" ht="20.399999999999999">
      <c r="A313" s="554" t="str">
        <f>+A34</f>
        <v>Al 31 de marzo de 2026</v>
      </c>
      <c r="B313" s="554"/>
      <c r="C313" s="554"/>
      <c r="D313" s="554"/>
      <c r="E313" s="554"/>
      <c r="F313" s="554"/>
      <c r="G313" s="554"/>
      <c r="H313" s="554"/>
    </row>
    <row r="314" spans="1:8" ht="13.8" thickBot="1"/>
    <row r="315" spans="1:8" ht="18.600000000000001">
      <c r="A315" s="220"/>
      <c r="B315" s="253" t="s">
        <v>20</v>
      </c>
      <c r="C315" s="221" t="s">
        <v>22</v>
      </c>
      <c r="D315" s="221" t="s">
        <v>22</v>
      </c>
      <c r="E315" s="222" t="s">
        <v>25</v>
      </c>
      <c r="F315" s="222" t="s">
        <v>27</v>
      </c>
      <c r="G315" s="222" t="s">
        <v>22</v>
      </c>
      <c r="H315" s="223" t="s">
        <v>20</v>
      </c>
    </row>
    <row r="316" spans="1:8" ht="18.600000000000001">
      <c r="A316" s="224"/>
      <c r="B316" s="249" t="s">
        <v>28</v>
      </c>
      <c r="C316" s="225" t="s">
        <v>23</v>
      </c>
      <c r="D316" s="225" t="s">
        <v>23</v>
      </c>
      <c r="E316" s="225" t="s">
        <v>23</v>
      </c>
      <c r="F316" s="225" t="s">
        <v>28</v>
      </c>
      <c r="G316" s="225" t="s">
        <v>30</v>
      </c>
      <c r="H316" s="226" t="s">
        <v>31</v>
      </c>
    </row>
    <row r="317" spans="1:8" ht="19.2" thickBot="1">
      <c r="A317" s="227" t="s">
        <v>34</v>
      </c>
      <c r="B317" s="252" t="s">
        <v>251</v>
      </c>
      <c r="C317" s="228" t="s">
        <v>21</v>
      </c>
      <c r="D317" s="228" t="s">
        <v>24</v>
      </c>
      <c r="E317" s="228" t="s">
        <v>26</v>
      </c>
      <c r="F317" s="228" t="s">
        <v>29</v>
      </c>
      <c r="G317" s="228" t="s">
        <v>28</v>
      </c>
      <c r="H317" s="229" t="s">
        <v>32</v>
      </c>
    </row>
    <row r="318" spans="1:8">
      <c r="A318" s="230"/>
      <c r="B318" s="250"/>
      <c r="C318" s="231"/>
      <c r="D318" s="231"/>
      <c r="E318" s="231"/>
      <c r="F318" s="231"/>
      <c r="G318" s="231"/>
      <c r="H318" s="232"/>
    </row>
    <row r="319" spans="1:8" ht="15.6">
      <c r="A319" s="233" t="s">
        <v>2</v>
      </c>
      <c r="B319" s="254">
        <v>2</v>
      </c>
      <c r="C319" s="234" t="e">
        <f>#REF!</f>
        <v>#REF!</v>
      </c>
      <c r="D319" s="234" t="e">
        <f>#REF!</f>
        <v>#REF!</v>
      </c>
      <c r="E319" s="234" t="e">
        <f>#REF!</f>
        <v>#REF!</v>
      </c>
      <c r="F319" s="234" t="e">
        <f>#REF!</f>
        <v>#REF!</v>
      </c>
      <c r="G319" s="245" t="e">
        <f>SUM(B319:F319)</f>
        <v>#REF!</v>
      </c>
      <c r="H319" s="235" t="e">
        <f>+#REF!+#REF!+#REF!+#REF!</f>
        <v>#REF!</v>
      </c>
    </row>
    <row r="320" spans="1:8" ht="15.6">
      <c r="A320" s="233" t="s">
        <v>3</v>
      </c>
      <c r="B320" s="254">
        <v>1</v>
      </c>
      <c r="C320" s="234" t="e">
        <f>#REF!</f>
        <v>#REF!</v>
      </c>
      <c r="D320" s="234" t="e">
        <f>#REF!</f>
        <v>#REF!</v>
      </c>
      <c r="E320" s="234" t="e">
        <f>#REF!</f>
        <v>#REF!</v>
      </c>
      <c r="F320" s="234" t="e">
        <f>#REF!</f>
        <v>#REF!</v>
      </c>
      <c r="G320" s="245" t="e">
        <f t="shared" ref="G320:G336" si="10">SUM(B320:F320)</f>
        <v>#REF!</v>
      </c>
      <c r="H320" s="235" t="e">
        <f>+#REF!+#REF!+#REF!+#REF!</f>
        <v>#REF!</v>
      </c>
    </row>
    <row r="321" spans="1:8" ht="15.6">
      <c r="A321" s="233" t="s">
        <v>4</v>
      </c>
      <c r="B321" s="254">
        <v>0</v>
      </c>
      <c r="C321" s="234" t="e">
        <f>#REF!</f>
        <v>#REF!</v>
      </c>
      <c r="D321" s="234" t="e">
        <f>#REF!</f>
        <v>#REF!</v>
      </c>
      <c r="E321" s="234" t="e">
        <f>#REF!</f>
        <v>#REF!</v>
      </c>
      <c r="F321" s="234" t="e">
        <f>#REF!</f>
        <v>#REF!</v>
      </c>
      <c r="G321" s="245" t="e">
        <f t="shared" si="10"/>
        <v>#REF!</v>
      </c>
      <c r="H321" s="235" t="e">
        <f>+#REF!+#REF!+#REF!+#REF!</f>
        <v>#REF!</v>
      </c>
    </row>
    <row r="322" spans="1:8" ht="15.6">
      <c r="A322" s="233" t="s">
        <v>5</v>
      </c>
      <c r="B322" s="254">
        <v>0</v>
      </c>
      <c r="C322" s="234" t="e">
        <f>#REF!</f>
        <v>#REF!</v>
      </c>
      <c r="D322" s="234" t="e">
        <f>#REF!</f>
        <v>#REF!</v>
      </c>
      <c r="E322" s="234" t="e">
        <f>#REF!</f>
        <v>#REF!</v>
      </c>
      <c r="F322" s="234" t="e">
        <f>#REF!</f>
        <v>#REF!</v>
      </c>
      <c r="G322" s="245" t="e">
        <f t="shared" si="10"/>
        <v>#REF!</v>
      </c>
      <c r="H322" s="235" t="e">
        <f>#REF!+#REF!+#REF!+#REF!</f>
        <v>#REF!</v>
      </c>
    </row>
    <row r="323" spans="1:8" ht="15.6">
      <c r="A323" s="233" t="s">
        <v>6</v>
      </c>
      <c r="B323" s="254">
        <v>0</v>
      </c>
      <c r="C323" s="234" t="e">
        <f>#REF!</f>
        <v>#REF!</v>
      </c>
      <c r="D323" s="234" t="e">
        <f>#REF!</f>
        <v>#REF!</v>
      </c>
      <c r="E323" s="234" t="e">
        <f>#REF!</f>
        <v>#REF!</v>
      </c>
      <c r="F323" s="234" t="e">
        <f>#REF!</f>
        <v>#REF!</v>
      </c>
      <c r="G323" s="245" t="e">
        <f t="shared" si="10"/>
        <v>#REF!</v>
      </c>
      <c r="H323" s="235" t="e">
        <f>+#REF!+#REF!+#REF!+#REF!</f>
        <v>#REF!</v>
      </c>
    </row>
    <row r="324" spans="1:8" ht="15.6">
      <c r="A324" s="233" t="s">
        <v>7</v>
      </c>
      <c r="B324" s="254">
        <v>0</v>
      </c>
      <c r="C324" s="234" t="e">
        <f>#REF!</f>
        <v>#REF!</v>
      </c>
      <c r="D324" s="234" t="e">
        <f>#REF!</f>
        <v>#REF!</v>
      </c>
      <c r="E324" s="234" t="e">
        <f>#REF!</f>
        <v>#REF!</v>
      </c>
      <c r="F324" s="234" t="e">
        <f>#REF!</f>
        <v>#REF!</v>
      </c>
      <c r="G324" s="245" t="e">
        <f t="shared" si="10"/>
        <v>#REF!</v>
      </c>
      <c r="H324" s="235" t="e">
        <f>+#REF!+#REF!+#REF!+#REF!</f>
        <v>#REF!</v>
      </c>
    </row>
    <row r="325" spans="1:8" ht="15.6">
      <c r="A325" s="241" t="s">
        <v>8</v>
      </c>
      <c r="B325" s="255">
        <v>0</v>
      </c>
      <c r="C325" s="234" t="e">
        <f>#REF!</f>
        <v>#REF!</v>
      </c>
      <c r="D325" s="234" t="e">
        <f>#REF!</f>
        <v>#REF!</v>
      </c>
      <c r="E325" s="234" t="e">
        <f>#REF!</f>
        <v>#REF!</v>
      </c>
      <c r="F325" s="234" t="e">
        <f>#REF!</f>
        <v>#REF!</v>
      </c>
      <c r="G325" s="245" t="e">
        <f t="shared" si="10"/>
        <v>#REF!</v>
      </c>
      <c r="H325" s="235" t="e">
        <f>+#REF!+#REF!+#REF!+#REF!</f>
        <v>#REF!</v>
      </c>
    </row>
    <row r="326" spans="1:8" ht="15.6">
      <c r="A326" s="233" t="s">
        <v>9</v>
      </c>
      <c r="B326" s="254">
        <v>0</v>
      </c>
      <c r="C326" s="234" t="e">
        <f>#REF!</f>
        <v>#REF!</v>
      </c>
      <c r="D326" s="234" t="e">
        <f>#REF!</f>
        <v>#REF!</v>
      </c>
      <c r="E326" s="234" t="e">
        <f>#REF!</f>
        <v>#REF!</v>
      </c>
      <c r="F326" s="234" t="e">
        <f>#REF!</f>
        <v>#REF!</v>
      </c>
      <c r="G326" s="245" t="e">
        <f t="shared" si="10"/>
        <v>#REF!</v>
      </c>
      <c r="H326" s="235" t="e">
        <f>+#REF!+#REF!+#REF!+#REF!</f>
        <v>#REF!</v>
      </c>
    </row>
    <row r="327" spans="1:8" ht="15.6">
      <c r="A327" s="233" t="s">
        <v>10</v>
      </c>
      <c r="B327" s="254">
        <v>0</v>
      </c>
      <c r="C327" s="234" t="e">
        <f>#REF!</f>
        <v>#REF!</v>
      </c>
      <c r="D327" s="234" t="e">
        <f>#REF!</f>
        <v>#REF!</v>
      </c>
      <c r="E327" s="234" t="e">
        <f>#REF!</f>
        <v>#REF!</v>
      </c>
      <c r="F327" s="234" t="e">
        <f>#REF!</f>
        <v>#REF!</v>
      </c>
      <c r="G327" s="245" t="e">
        <f t="shared" si="10"/>
        <v>#REF!</v>
      </c>
      <c r="H327" s="235" t="e">
        <f>+#REF!+#REF!+#REF!+#REF!</f>
        <v>#REF!</v>
      </c>
    </row>
    <row r="328" spans="1:8" ht="15.6">
      <c r="A328" s="233" t="s">
        <v>11</v>
      </c>
      <c r="B328" s="254">
        <v>0</v>
      </c>
      <c r="C328" s="234" t="e">
        <f>#REF!</f>
        <v>#REF!</v>
      </c>
      <c r="D328" s="234" t="e">
        <f>#REF!</f>
        <v>#REF!</v>
      </c>
      <c r="E328" s="234" t="e">
        <f>#REF!</f>
        <v>#REF!</v>
      </c>
      <c r="F328" s="234" t="e">
        <f>#REF!</f>
        <v>#REF!</v>
      </c>
      <c r="G328" s="245" t="e">
        <f t="shared" si="10"/>
        <v>#REF!</v>
      </c>
      <c r="H328" s="235" t="e">
        <f>+#REF!+#REF!+#REF!+#REF!</f>
        <v>#REF!</v>
      </c>
    </row>
    <row r="329" spans="1:8" ht="15.6">
      <c r="A329" s="233" t="s">
        <v>12</v>
      </c>
      <c r="B329" s="254">
        <v>0</v>
      </c>
      <c r="C329" s="234" t="e">
        <f>#REF!</f>
        <v>#REF!</v>
      </c>
      <c r="D329" s="234" t="e">
        <f>#REF!</f>
        <v>#REF!</v>
      </c>
      <c r="E329" s="234" t="e">
        <f>#REF!</f>
        <v>#REF!</v>
      </c>
      <c r="F329" s="234" t="e">
        <f>#REF!</f>
        <v>#REF!</v>
      </c>
      <c r="G329" s="245" t="e">
        <f t="shared" si="10"/>
        <v>#REF!</v>
      </c>
      <c r="H329" s="235" t="e">
        <f>+#REF!+#REF!+#REF!+#REF!</f>
        <v>#REF!</v>
      </c>
    </row>
    <row r="330" spans="1:8" ht="15.6">
      <c r="A330" s="233" t="s">
        <v>13</v>
      </c>
      <c r="B330" s="254">
        <v>0</v>
      </c>
      <c r="C330" s="234" t="e">
        <f>#REF!</f>
        <v>#REF!</v>
      </c>
      <c r="D330" s="234" t="e">
        <f>#REF!</f>
        <v>#REF!</v>
      </c>
      <c r="E330" s="234" t="e">
        <f>#REF!</f>
        <v>#REF!</v>
      </c>
      <c r="F330" s="234" t="e">
        <f>#REF!</f>
        <v>#REF!</v>
      </c>
      <c r="G330" s="245" t="e">
        <f t="shared" si="10"/>
        <v>#REF!</v>
      </c>
      <c r="H330" s="235" t="e">
        <f>+#REF!+#REF!+#REF!+#REF!</f>
        <v>#REF!</v>
      </c>
    </row>
    <row r="331" spans="1:8" ht="15.6">
      <c r="A331" s="233" t="s">
        <v>14</v>
      </c>
      <c r="B331" s="254">
        <v>0</v>
      </c>
      <c r="C331" s="234" t="e">
        <f>#REF!</f>
        <v>#REF!</v>
      </c>
      <c r="D331" s="234" t="e">
        <f>#REF!</f>
        <v>#REF!</v>
      </c>
      <c r="E331" s="234" t="e">
        <f>#REF!</f>
        <v>#REF!</v>
      </c>
      <c r="F331" s="234" t="e">
        <f>#REF!</f>
        <v>#REF!</v>
      </c>
      <c r="G331" s="245" t="e">
        <f t="shared" si="10"/>
        <v>#REF!</v>
      </c>
      <c r="H331" s="235" t="e">
        <f>+#REF!+#REF!+#REF!+#REF!</f>
        <v>#REF!</v>
      </c>
    </row>
    <row r="332" spans="1:8" ht="15.6">
      <c r="A332" s="233" t="s">
        <v>15</v>
      </c>
      <c r="B332" s="254">
        <v>0</v>
      </c>
      <c r="C332" s="234" t="e">
        <f>#REF!</f>
        <v>#REF!</v>
      </c>
      <c r="D332" s="234" t="e">
        <f>#REF!</f>
        <v>#REF!</v>
      </c>
      <c r="E332" s="234" t="e">
        <f>#REF!</f>
        <v>#REF!</v>
      </c>
      <c r="F332" s="234" t="e">
        <f>#REF!</f>
        <v>#REF!</v>
      </c>
      <c r="G332" s="245" t="e">
        <f t="shared" si="10"/>
        <v>#REF!</v>
      </c>
      <c r="H332" s="235" t="e">
        <f>+#REF!+#REF!+#REF!+#REF!</f>
        <v>#REF!</v>
      </c>
    </row>
    <row r="333" spans="1:8" ht="15.6">
      <c r="A333" s="233" t="s">
        <v>16</v>
      </c>
      <c r="B333" s="254">
        <v>0</v>
      </c>
      <c r="C333" s="234" t="e">
        <f>#REF!</f>
        <v>#REF!</v>
      </c>
      <c r="D333" s="234" t="e">
        <f>#REF!</f>
        <v>#REF!</v>
      </c>
      <c r="E333" s="234" t="e">
        <f>#REF!</f>
        <v>#REF!</v>
      </c>
      <c r="F333" s="234" t="e">
        <f>#REF!</f>
        <v>#REF!</v>
      </c>
      <c r="G333" s="245" t="e">
        <f t="shared" si="10"/>
        <v>#REF!</v>
      </c>
      <c r="H333" s="235" t="e">
        <f>+#REF!+#REF!+#REF!+#REF!</f>
        <v>#REF!</v>
      </c>
    </row>
    <row r="334" spans="1:8" ht="15.6">
      <c r="A334" s="233" t="s">
        <v>17</v>
      </c>
      <c r="B334" s="254">
        <v>0</v>
      </c>
      <c r="C334" s="234" t="e">
        <f>#REF!</f>
        <v>#REF!</v>
      </c>
      <c r="D334" s="234" t="e">
        <f>#REF!</f>
        <v>#REF!</v>
      </c>
      <c r="E334" s="234" t="e">
        <f>#REF!</f>
        <v>#REF!</v>
      </c>
      <c r="F334" s="234" t="e">
        <f>#REF!</f>
        <v>#REF!</v>
      </c>
      <c r="G334" s="245" t="e">
        <f t="shared" si="10"/>
        <v>#REF!</v>
      </c>
      <c r="H334" s="235" t="e">
        <f>+#REF!+#REF!+#REF!+#REF!</f>
        <v>#REF!</v>
      </c>
    </row>
    <row r="335" spans="1:8" ht="15.6">
      <c r="A335" s="233" t="s">
        <v>18</v>
      </c>
      <c r="B335" s="254">
        <v>0</v>
      </c>
      <c r="C335" s="234" t="e">
        <f>#REF!</f>
        <v>#REF!</v>
      </c>
      <c r="D335" s="234" t="e">
        <f>#REF!</f>
        <v>#REF!</v>
      </c>
      <c r="E335" s="234" t="e">
        <f>#REF!</f>
        <v>#REF!</v>
      </c>
      <c r="F335" s="234" t="e">
        <f>#REF!</f>
        <v>#REF!</v>
      </c>
      <c r="G335" s="245" t="e">
        <f t="shared" si="10"/>
        <v>#REF!</v>
      </c>
      <c r="H335" s="235" t="e">
        <f>+#REF!+#REF!+#REF!+#REF!</f>
        <v>#REF!</v>
      </c>
    </row>
    <row r="336" spans="1:8" ht="15.6">
      <c r="A336" s="233" t="s">
        <v>19</v>
      </c>
      <c r="B336" s="254">
        <v>0</v>
      </c>
      <c r="C336" s="234" t="e">
        <f>#REF!</f>
        <v>#REF!</v>
      </c>
      <c r="D336" s="234" t="e">
        <f>#REF!</f>
        <v>#REF!</v>
      </c>
      <c r="E336" s="234" t="e">
        <f>#REF!</f>
        <v>#REF!</v>
      </c>
      <c r="F336" s="234" t="e">
        <f>#REF!</f>
        <v>#REF!</v>
      </c>
      <c r="G336" s="245" t="e">
        <f t="shared" si="10"/>
        <v>#REF!</v>
      </c>
      <c r="H336" s="235" t="e">
        <f>+#REF!+#REF!+#REF!+#REF!</f>
        <v>#REF!</v>
      </c>
    </row>
    <row r="337" spans="1:8" ht="16.2" thickBot="1">
      <c r="A337" s="242"/>
      <c r="B337" s="251"/>
      <c r="C337" s="243"/>
      <c r="D337" s="243"/>
      <c r="E337" s="243"/>
      <c r="F337" s="243"/>
      <c r="G337" s="243"/>
      <c r="H337" s="244"/>
    </row>
    <row r="338" spans="1:8" ht="19.2" thickBot="1">
      <c r="A338" s="236" t="s">
        <v>33</v>
      </c>
      <c r="B338" s="237">
        <f>SUM(B319:B336)</f>
        <v>3</v>
      </c>
      <c r="C338" s="237" t="e">
        <f>SUM(C319:C336)</f>
        <v>#REF!</v>
      </c>
      <c r="D338" s="237" t="e">
        <f>SUM(D319:D336)</f>
        <v>#REF!</v>
      </c>
      <c r="E338" s="237" t="e">
        <f>SUM(E319:E336)</f>
        <v>#REF!</v>
      </c>
      <c r="F338" s="237" t="e">
        <f>SUM(F319:F336)</f>
        <v>#REF!</v>
      </c>
      <c r="G338" s="237" t="e">
        <f>SUM(B338:F338)</f>
        <v>#REF!</v>
      </c>
      <c r="H338" s="238" t="e">
        <f>SUM(H319:H336)</f>
        <v>#REF!</v>
      </c>
    </row>
    <row r="339" spans="1:8">
      <c r="A339" s="240" t="s">
        <v>252</v>
      </c>
      <c r="B339" s="239"/>
    </row>
    <row r="340" spans="1:8">
      <c r="A340" s="240" t="s">
        <v>35</v>
      </c>
      <c r="B340" s="240"/>
    </row>
    <row r="341" spans="1:8">
      <c r="A341" s="239" t="s">
        <v>36</v>
      </c>
      <c r="B341" s="239"/>
    </row>
    <row r="342" spans="1:8" ht="20.399999999999999">
      <c r="A342" s="554" t="s">
        <v>271</v>
      </c>
      <c r="B342" s="554"/>
      <c r="C342" s="554"/>
      <c r="D342" s="554"/>
      <c r="E342" s="554"/>
      <c r="F342" s="554"/>
      <c r="G342" s="554"/>
      <c r="H342" s="554"/>
    </row>
    <row r="343" spans="1:8" ht="20.399999999999999">
      <c r="A343" s="554" t="s">
        <v>1</v>
      </c>
      <c r="B343" s="554"/>
      <c r="C343" s="554"/>
      <c r="D343" s="554"/>
      <c r="E343" s="554"/>
      <c r="F343" s="554"/>
      <c r="G343" s="554"/>
      <c r="H343" s="554"/>
    </row>
    <row r="344" spans="1:8" ht="20.399999999999999">
      <c r="A344" s="554" t="str">
        <f>+A65</f>
        <v>Al 31 de marzo de 2026</v>
      </c>
      <c r="B344" s="554"/>
      <c r="C344" s="554"/>
      <c r="D344" s="554"/>
      <c r="E344" s="554"/>
      <c r="F344" s="554"/>
      <c r="G344" s="554"/>
      <c r="H344" s="554"/>
    </row>
    <row r="345" spans="1:8" ht="13.8" thickBot="1"/>
    <row r="346" spans="1:8" ht="18.600000000000001">
      <c r="A346" s="220"/>
      <c r="B346" s="253" t="s">
        <v>20</v>
      </c>
      <c r="C346" s="221" t="s">
        <v>22</v>
      </c>
      <c r="D346" s="221" t="s">
        <v>22</v>
      </c>
      <c r="E346" s="222" t="s">
        <v>25</v>
      </c>
      <c r="F346" s="222" t="s">
        <v>27</v>
      </c>
      <c r="G346" s="222" t="s">
        <v>22</v>
      </c>
      <c r="H346" s="223" t="s">
        <v>20</v>
      </c>
    </row>
    <row r="347" spans="1:8" ht="18.600000000000001">
      <c r="A347" s="224"/>
      <c r="B347" s="249" t="s">
        <v>28</v>
      </c>
      <c r="C347" s="225" t="s">
        <v>23</v>
      </c>
      <c r="D347" s="225" t="s">
        <v>23</v>
      </c>
      <c r="E347" s="225" t="s">
        <v>23</v>
      </c>
      <c r="F347" s="225" t="s">
        <v>28</v>
      </c>
      <c r="G347" s="225" t="s">
        <v>30</v>
      </c>
      <c r="H347" s="226" t="s">
        <v>31</v>
      </c>
    </row>
    <row r="348" spans="1:8" ht="19.2" thickBot="1">
      <c r="A348" s="227" t="s">
        <v>34</v>
      </c>
      <c r="B348" s="252" t="s">
        <v>251</v>
      </c>
      <c r="C348" s="228" t="s">
        <v>21</v>
      </c>
      <c r="D348" s="228" t="s">
        <v>24</v>
      </c>
      <c r="E348" s="228" t="s">
        <v>26</v>
      </c>
      <c r="F348" s="228" t="s">
        <v>29</v>
      </c>
      <c r="G348" s="228" t="s">
        <v>28</v>
      </c>
      <c r="H348" s="229" t="s">
        <v>32</v>
      </c>
    </row>
    <row r="349" spans="1:8">
      <c r="A349" s="230"/>
      <c r="B349" s="250"/>
      <c r="C349" s="231"/>
      <c r="D349" s="231"/>
      <c r="E349" s="231"/>
      <c r="F349" s="231"/>
      <c r="G349" s="231"/>
      <c r="H349" s="232"/>
    </row>
    <row r="350" spans="1:8" ht="15.6">
      <c r="A350" s="233" t="s">
        <v>2</v>
      </c>
      <c r="B350" s="254">
        <v>1</v>
      </c>
      <c r="C350" s="234" t="e">
        <f>#REF!</f>
        <v>#REF!</v>
      </c>
      <c r="D350" s="234" t="e">
        <f>#REF!</f>
        <v>#REF!</v>
      </c>
      <c r="E350" s="234" t="e">
        <f>#REF!</f>
        <v>#REF!</v>
      </c>
      <c r="F350" s="234" t="e">
        <f>#REF!</f>
        <v>#REF!</v>
      </c>
      <c r="G350" s="245" t="e">
        <f>SUM(B350:F350)</f>
        <v>#REF!</v>
      </c>
      <c r="H350" s="235" t="e">
        <f>#REF!</f>
        <v>#REF!</v>
      </c>
    </row>
    <row r="351" spans="1:8" ht="15.6">
      <c r="A351" s="233" t="s">
        <v>3</v>
      </c>
      <c r="B351" s="254">
        <v>0</v>
      </c>
      <c r="C351" s="234" t="e">
        <f>#REF!</f>
        <v>#REF!</v>
      </c>
      <c r="D351" s="234" t="e">
        <f>#REF!</f>
        <v>#REF!</v>
      </c>
      <c r="E351" s="234" t="e">
        <f>#REF!</f>
        <v>#REF!</v>
      </c>
      <c r="F351" s="234" t="e">
        <f>#REF!</f>
        <v>#REF!</v>
      </c>
      <c r="G351" s="245" t="e">
        <f t="shared" ref="G351:G367" si="11">SUM(B351:F351)</f>
        <v>#REF!</v>
      </c>
      <c r="H351" s="235" t="e">
        <f>#REF!</f>
        <v>#REF!</v>
      </c>
    </row>
    <row r="352" spans="1:8" ht="15.6">
      <c r="A352" s="233" t="s">
        <v>4</v>
      </c>
      <c r="B352" s="254">
        <v>0</v>
      </c>
      <c r="C352" s="234" t="e">
        <f>#REF!</f>
        <v>#REF!</v>
      </c>
      <c r="D352" s="234" t="e">
        <f>#REF!</f>
        <v>#REF!</v>
      </c>
      <c r="E352" s="234" t="e">
        <f>#REF!</f>
        <v>#REF!</v>
      </c>
      <c r="F352" s="234" t="e">
        <f>#REF!</f>
        <v>#REF!</v>
      </c>
      <c r="G352" s="245" t="e">
        <f t="shared" si="11"/>
        <v>#REF!</v>
      </c>
      <c r="H352" s="235" t="e">
        <f>#REF!</f>
        <v>#REF!</v>
      </c>
    </row>
    <row r="353" spans="1:8" ht="15.6">
      <c r="A353" s="233" t="s">
        <v>5</v>
      </c>
      <c r="B353" s="254">
        <v>0</v>
      </c>
      <c r="C353" s="234" t="e">
        <f>#REF!</f>
        <v>#REF!</v>
      </c>
      <c r="D353" s="234" t="e">
        <f>#REF!</f>
        <v>#REF!</v>
      </c>
      <c r="E353" s="234" t="e">
        <f>#REF!</f>
        <v>#REF!</v>
      </c>
      <c r="F353" s="234" t="e">
        <f>#REF!</f>
        <v>#REF!</v>
      </c>
      <c r="G353" s="245" t="e">
        <f t="shared" si="11"/>
        <v>#REF!</v>
      </c>
      <c r="H353" s="235" t="e">
        <f>#REF!</f>
        <v>#REF!</v>
      </c>
    </row>
    <row r="354" spans="1:8" ht="15.6">
      <c r="A354" s="233" t="s">
        <v>6</v>
      </c>
      <c r="B354" s="254">
        <v>0</v>
      </c>
      <c r="C354" s="234" t="e">
        <f>#REF!</f>
        <v>#REF!</v>
      </c>
      <c r="D354" s="234" t="e">
        <f>#REF!</f>
        <v>#REF!</v>
      </c>
      <c r="E354" s="234" t="e">
        <f>#REF!</f>
        <v>#REF!</v>
      </c>
      <c r="F354" s="234" t="e">
        <f>#REF!</f>
        <v>#REF!</v>
      </c>
      <c r="G354" s="245" t="e">
        <f t="shared" si="11"/>
        <v>#REF!</v>
      </c>
      <c r="H354" s="235" t="e">
        <f>#REF!</f>
        <v>#REF!</v>
      </c>
    </row>
    <row r="355" spans="1:8" ht="15.6">
      <c r="A355" s="233" t="s">
        <v>7</v>
      </c>
      <c r="B355" s="254">
        <v>0</v>
      </c>
      <c r="C355" s="234" t="e">
        <f>#REF!</f>
        <v>#REF!</v>
      </c>
      <c r="D355" s="234" t="e">
        <f>#REF!</f>
        <v>#REF!</v>
      </c>
      <c r="E355" s="234" t="e">
        <f>#REF!</f>
        <v>#REF!</v>
      </c>
      <c r="F355" s="234" t="e">
        <f>#REF!</f>
        <v>#REF!</v>
      </c>
      <c r="G355" s="245" t="e">
        <f t="shared" si="11"/>
        <v>#REF!</v>
      </c>
      <c r="H355" s="235" t="e">
        <f>#REF!</f>
        <v>#REF!</v>
      </c>
    </row>
    <row r="356" spans="1:8" ht="15.6">
      <c r="A356" s="241" t="s">
        <v>8</v>
      </c>
      <c r="B356" s="255">
        <v>0</v>
      </c>
      <c r="C356" s="234" t="e">
        <f>#REF!</f>
        <v>#REF!</v>
      </c>
      <c r="D356" s="234" t="e">
        <f>#REF!</f>
        <v>#REF!</v>
      </c>
      <c r="E356" s="234" t="e">
        <f>#REF!</f>
        <v>#REF!</v>
      </c>
      <c r="F356" s="234" t="e">
        <f>#REF!</f>
        <v>#REF!</v>
      </c>
      <c r="G356" s="245" t="e">
        <f t="shared" si="11"/>
        <v>#REF!</v>
      </c>
      <c r="H356" s="235" t="e">
        <f>#REF!</f>
        <v>#REF!</v>
      </c>
    </row>
    <row r="357" spans="1:8" ht="15.6">
      <c r="A357" s="233" t="s">
        <v>9</v>
      </c>
      <c r="B357" s="254">
        <v>0</v>
      </c>
      <c r="C357" s="234" t="e">
        <f>#REF!</f>
        <v>#REF!</v>
      </c>
      <c r="D357" s="234" t="e">
        <f>#REF!</f>
        <v>#REF!</v>
      </c>
      <c r="E357" s="234" t="e">
        <f>#REF!</f>
        <v>#REF!</v>
      </c>
      <c r="F357" s="234" t="e">
        <f>#REF!</f>
        <v>#REF!</v>
      </c>
      <c r="G357" s="245" t="e">
        <f t="shared" si="11"/>
        <v>#REF!</v>
      </c>
      <c r="H357" s="235" t="e">
        <f>#REF!</f>
        <v>#REF!</v>
      </c>
    </row>
    <row r="358" spans="1:8" ht="15.6">
      <c r="A358" s="233" t="s">
        <v>10</v>
      </c>
      <c r="B358" s="254">
        <v>0</v>
      </c>
      <c r="C358" s="234" t="e">
        <f>#REF!</f>
        <v>#REF!</v>
      </c>
      <c r="D358" s="234" t="e">
        <f>#REF!</f>
        <v>#REF!</v>
      </c>
      <c r="E358" s="234" t="e">
        <f>#REF!</f>
        <v>#REF!</v>
      </c>
      <c r="F358" s="234" t="e">
        <f>#REF!</f>
        <v>#REF!</v>
      </c>
      <c r="G358" s="245" t="e">
        <f t="shared" si="11"/>
        <v>#REF!</v>
      </c>
      <c r="H358" s="235" t="e">
        <f>#REF!</f>
        <v>#REF!</v>
      </c>
    </row>
    <row r="359" spans="1:8" ht="15.6">
      <c r="A359" s="233" t="s">
        <v>11</v>
      </c>
      <c r="B359" s="254">
        <v>0</v>
      </c>
      <c r="C359" s="234" t="e">
        <f>#REF!</f>
        <v>#REF!</v>
      </c>
      <c r="D359" s="234" t="e">
        <f>#REF!</f>
        <v>#REF!</v>
      </c>
      <c r="E359" s="234" t="e">
        <f>#REF!</f>
        <v>#REF!</v>
      </c>
      <c r="F359" s="234" t="e">
        <f>#REF!</f>
        <v>#REF!</v>
      </c>
      <c r="G359" s="245" t="e">
        <f t="shared" si="11"/>
        <v>#REF!</v>
      </c>
      <c r="H359" s="235" t="e">
        <f>#REF!</f>
        <v>#REF!</v>
      </c>
    </row>
    <row r="360" spans="1:8" ht="15.6">
      <c r="A360" s="233" t="s">
        <v>12</v>
      </c>
      <c r="B360" s="254">
        <v>0</v>
      </c>
      <c r="C360" s="234" t="e">
        <f>#REF!</f>
        <v>#REF!</v>
      </c>
      <c r="D360" s="234" t="e">
        <f>#REF!</f>
        <v>#REF!</v>
      </c>
      <c r="E360" s="234" t="e">
        <f>#REF!</f>
        <v>#REF!</v>
      </c>
      <c r="F360" s="234" t="e">
        <f>#REF!</f>
        <v>#REF!</v>
      </c>
      <c r="G360" s="245" t="e">
        <f t="shared" si="11"/>
        <v>#REF!</v>
      </c>
      <c r="H360" s="235" t="e">
        <f>#REF!</f>
        <v>#REF!</v>
      </c>
    </row>
    <row r="361" spans="1:8" ht="15.6">
      <c r="A361" s="233" t="s">
        <v>13</v>
      </c>
      <c r="B361" s="254">
        <v>0</v>
      </c>
      <c r="C361" s="234" t="e">
        <f>#REF!</f>
        <v>#REF!</v>
      </c>
      <c r="D361" s="234" t="e">
        <f>#REF!</f>
        <v>#REF!</v>
      </c>
      <c r="E361" s="234" t="e">
        <f>#REF!</f>
        <v>#REF!</v>
      </c>
      <c r="F361" s="234" t="e">
        <f>#REF!</f>
        <v>#REF!</v>
      </c>
      <c r="G361" s="245" t="e">
        <f t="shared" si="11"/>
        <v>#REF!</v>
      </c>
      <c r="H361" s="235" t="e">
        <f>#REF!</f>
        <v>#REF!</v>
      </c>
    </row>
    <row r="362" spans="1:8" ht="15.6">
      <c r="A362" s="233" t="s">
        <v>14</v>
      </c>
      <c r="B362" s="254">
        <v>0</v>
      </c>
      <c r="C362" s="234" t="e">
        <f>#REF!</f>
        <v>#REF!</v>
      </c>
      <c r="D362" s="234" t="e">
        <f>#REF!</f>
        <v>#REF!</v>
      </c>
      <c r="E362" s="234" t="e">
        <f>#REF!</f>
        <v>#REF!</v>
      </c>
      <c r="F362" s="234" t="e">
        <f>#REF!</f>
        <v>#REF!</v>
      </c>
      <c r="G362" s="245" t="e">
        <f t="shared" si="11"/>
        <v>#REF!</v>
      </c>
      <c r="H362" s="235" t="e">
        <f>#REF!</f>
        <v>#REF!</v>
      </c>
    </row>
    <row r="363" spans="1:8" ht="15.6">
      <c r="A363" s="233" t="s">
        <v>15</v>
      </c>
      <c r="B363" s="254">
        <v>0</v>
      </c>
      <c r="C363" s="234" t="e">
        <f>#REF!</f>
        <v>#REF!</v>
      </c>
      <c r="D363" s="234" t="e">
        <f>#REF!</f>
        <v>#REF!</v>
      </c>
      <c r="E363" s="234" t="e">
        <f>#REF!</f>
        <v>#REF!</v>
      </c>
      <c r="F363" s="234" t="e">
        <f>#REF!</f>
        <v>#REF!</v>
      </c>
      <c r="G363" s="245" t="e">
        <f t="shared" si="11"/>
        <v>#REF!</v>
      </c>
      <c r="H363" s="235" t="e">
        <f>#REF!</f>
        <v>#REF!</v>
      </c>
    </row>
    <row r="364" spans="1:8" ht="15.6">
      <c r="A364" s="233" t="s">
        <v>16</v>
      </c>
      <c r="B364" s="254">
        <v>0</v>
      </c>
      <c r="C364" s="234" t="e">
        <f>#REF!</f>
        <v>#REF!</v>
      </c>
      <c r="D364" s="234" t="e">
        <f>#REF!</f>
        <v>#REF!</v>
      </c>
      <c r="E364" s="234" t="e">
        <f>#REF!</f>
        <v>#REF!</v>
      </c>
      <c r="F364" s="234" t="e">
        <f>#REF!</f>
        <v>#REF!</v>
      </c>
      <c r="G364" s="245" t="e">
        <f t="shared" si="11"/>
        <v>#REF!</v>
      </c>
      <c r="H364" s="235" t="e">
        <f>#REF!</f>
        <v>#REF!</v>
      </c>
    </row>
    <row r="365" spans="1:8" ht="15.6">
      <c r="A365" s="233" t="s">
        <v>17</v>
      </c>
      <c r="B365" s="254">
        <v>0</v>
      </c>
      <c r="C365" s="234" t="e">
        <f>#REF!</f>
        <v>#REF!</v>
      </c>
      <c r="D365" s="234" t="e">
        <f>#REF!</f>
        <v>#REF!</v>
      </c>
      <c r="E365" s="234" t="e">
        <f>#REF!</f>
        <v>#REF!</v>
      </c>
      <c r="F365" s="234" t="e">
        <f>#REF!</f>
        <v>#REF!</v>
      </c>
      <c r="G365" s="245" t="e">
        <f t="shared" si="11"/>
        <v>#REF!</v>
      </c>
      <c r="H365" s="235" t="e">
        <f>#REF!</f>
        <v>#REF!</v>
      </c>
    </row>
    <row r="366" spans="1:8" ht="15.6">
      <c r="A366" s="233" t="s">
        <v>18</v>
      </c>
      <c r="B366" s="254">
        <v>0</v>
      </c>
      <c r="C366" s="234" t="e">
        <f>#REF!</f>
        <v>#REF!</v>
      </c>
      <c r="D366" s="234" t="e">
        <f>#REF!</f>
        <v>#REF!</v>
      </c>
      <c r="E366" s="234" t="e">
        <f>#REF!</f>
        <v>#REF!</v>
      </c>
      <c r="F366" s="234" t="e">
        <f>#REF!</f>
        <v>#REF!</v>
      </c>
      <c r="G366" s="245" t="e">
        <f t="shared" si="11"/>
        <v>#REF!</v>
      </c>
      <c r="H366" s="235" t="e">
        <f>#REF!</f>
        <v>#REF!</v>
      </c>
    </row>
    <row r="367" spans="1:8" ht="15.6">
      <c r="A367" s="233" t="s">
        <v>19</v>
      </c>
      <c r="B367" s="254">
        <v>0</v>
      </c>
      <c r="C367" s="234" t="e">
        <f>#REF!</f>
        <v>#REF!</v>
      </c>
      <c r="D367" s="234" t="e">
        <f>#REF!</f>
        <v>#REF!</v>
      </c>
      <c r="E367" s="234" t="e">
        <f>#REF!</f>
        <v>#REF!</v>
      </c>
      <c r="F367" s="234" t="e">
        <f>#REF!</f>
        <v>#REF!</v>
      </c>
      <c r="G367" s="245" t="e">
        <f t="shared" si="11"/>
        <v>#REF!</v>
      </c>
      <c r="H367" s="235" t="e">
        <f>#REF!</f>
        <v>#REF!</v>
      </c>
    </row>
    <row r="368" spans="1:8" ht="16.2" thickBot="1">
      <c r="A368" s="242"/>
      <c r="B368" s="251"/>
      <c r="C368" s="243"/>
      <c r="D368" s="243"/>
      <c r="E368" s="243"/>
      <c r="F368" s="243"/>
      <c r="G368" s="243"/>
      <c r="H368" s="244"/>
    </row>
    <row r="369" spans="1:8" ht="19.2" thickBot="1">
      <c r="A369" s="236" t="s">
        <v>33</v>
      </c>
      <c r="B369" s="237">
        <f>SUM(B350:B367)</f>
        <v>1</v>
      </c>
      <c r="C369" s="237" t="e">
        <f>SUM(C350:C367)</f>
        <v>#REF!</v>
      </c>
      <c r="D369" s="237" t="e">
        <f>SUM(D350:D367)</f>
        <v>#REF!</v>
      </c>
      <c r="E369" s="237" t="e">
        <f>SUM(E350:E367)</f>
        <v>#REF!</v>
      </c>
      <c r="F369" s="237" t="e">
        <f>SUM(F350:F367)</f>
        <v>#REF!</v>
      </c>
      <c r="G369" s="237" t="e">
        <f>SUM(B369:F369)</f>
        <v>#REF!</v>
      </c>
      <c r="H369" s="238" t="e">
        <f>SUM(H350:H367)</f>
        <v>#REF!</v>
      </c>
    </row>
    <row r="370" spans="1:8">
      <c r="A370" s="240" t="s">
        <v>252</v>
      </c>
      <c r="B370" s="239"/>
    </row>
    <row r="371" spans="1:8">
      <c r="A371" s="240" t="s">
        <v>35</v>
      </c>
      <c r="B371" s="240"/>
    </row>
    <row r="372" spans="1:8">
      <c r="A372" s="239" t="s">
        <v>36</v>
      </c>
      <c r="B372" s="239"/>
    </row>
    <row r="373" spans="1:8" ht="20.399999999999999">
      <c r="A373" s="554" t="s">
        <v>272</v>
      </c>
      <c r="B373" s="554"/>
      <c r="C373" s="554"/>
      <c r="D373" s="554"/>
      <c r="E373" s="554"/>
      <c r="F373" s="554"/>
      <c r="G373" s="554"/>
      <c r="H373" s="554"/>
    </row>
    <row r="374" spans="1:8" ht="20.399999999999999">
      <c r="A374" s="554" t="s">
        <v>1</v>
      </c>
      <c r="B374" s="554"/>
      <c r="C374" s="554"/>
      <c r="D374" s="554"/>
      <c r="E374" s="554"/>
      <c r="F374" s="554"/>
      <c r="G374" s="554"/>
      <c r="H374" s="554"/>
    </row>
    <row r="375" spans="1:8" ht="20.399999999999999">
      <c r="A375" s="554" t="str">
        <f>+A96</f>
        <v>Al 31 de marzo de 2026</v>
      </c>
      <c r="B375" s="554"/>
      <c r="C375" s="554"/>
      <c r="D375" s="554"/>
      <c r="E375" s="554"/>
      <c r="F375" s="554"/>
      <c r="G375" s="554"/>
      <c r="H375" s="554"/>
    </row>
    <row r="376" spans="1:8" ht="13.8" thickBot="1"/>
    <row r="377" spans="1:8" ht="18.600000000000001">
      <c r="A377" s="220"/>
      <c r="B377" s="253" t="s">
        <v>20</v>
      </c>
      <c r="C377" s="221" t="s">
        <v>22</v>
      </c>
      <c r="D377" s="221" t="s">
        <v>22</v>
      </c>
      <c r="E377" s="222" t="s">
        <v>25</v>
      </c>
      <c r="F377" s="222" t="s">
        <v>27</v>
      </c>
      <c r="G377" s="222" t="s">
        <v>22</v>
      </c>
      <c r="H377" s="223" t="s">
        <v>20</v>
      </c>
    </row>
    <row r="378" spans="1:8" ht="18.600000000000001">
      <c r="A378" s="224"/>
      <c r="B378" s="249" t="s">
        <v>28</v>
      </c>
      <c r="C378" s="225" t="s">
        <v>23</v>
      </c>
      <c r="D378" s="225" t="s">
        <v>23</v>
      </c>
      <c r="E378" s="225" t="s">
        <v>23</v>
      </c>
      <c r="F378" s="225" t="s">
        <v>28</v>
      </c>
      <c r="G378" s="225" t="s">
        <v>30</v>
      </c>
      <c r="H378" s="226" t="s">
        <v>31</v>
      </c>
    </row>
    <row r="379" spans="1:8" ht="19.2" thickBot="1">
      <c r="A379" s="227" t="s">
        <v>34</v>
      </c>
      <c r="B379" s="252" t="s">
        <v>251</v>
      </c>
      <c r="C379" s="228" t="s">
        <v>21</v>
      </c>
      <c r="D379" s="228" t="s">
        <v>24</v>
      </c>
      <c r="E379" s="228" t="s">
        <v>26</v>
      </c>
      <c r="F379" s="228" t="s">
        <v>29</v>
      </c>
      <c r="G379" s="228" t="s">
        <v>28</v>
      </c>
      <c r="H379" s="229" t="s">
        <v>32</v>
      </c>
    </row>
    <row r="380" spans="1:8">
      <c r="A380" s="230"/>
      <c r="B380" s="250"/>
      <c r="C380" s="231"/>
      <c r="D380" s="231"/>
      <c r="E380" s="231"/>
      <c r="F380" s="231"/>
      <c r="G380" s="231"/>
      <c r="H380" s="232"/>
    </row>
    <row r="381" spans="1:8" ht="15.6">
      <c r="A381" s="233" t="s">
        <v>2</v>
      </c>
      <c r="B381" s="254">
        <v>1</v>
      </c>
      <c r="C381" s="234" t="e">
        <f>#REF!</f>
        <v>#REF!</v>
      </c>
      <c r="D381" s="234" t="e">
        <f>#REF!</f>
        <v>#REF!</v>
      </c>
      <c r="E381" s="234" t="e">
        <f>#REF!</f>
        <v>#REF!</v>
      </c>
      <c r="F381" s="234" t="e">
        <f>#REF!</f>
        <v>#REF!</v>
      </c>
      <c r="G381" s="245" t="e">
        <f>SUM(B381:F381)</f>
        <v>#REF!</v>
      </c>
      <c r="H381" s="235" t="e">
        <f>#REF!</f>
        <v>#REF!</v>
      </c>
    </row>
    <row r="382" spans="1:8" ht="15.6">
      <c r="A382" s="233" t="s">
        <v>3</v>
      </c>
      <c r="B382" s="254">
        <v>0</v>
      </c>
      <c r="C382" s="234" t="e">
        <f>#REF!</f>
        <v>#REF!</v>
      </c>
      <c r="D382" s="234" t="e">
        <f>#REF!</f>
        <v>#REF!</v>
      </c>
      <c r="E382" s="234" t="e">
        <f>#REF!</f>
        <v>#REF!</v>
      </c>
      <c r="F382" s="234" t="e">
        <f>#REF!</f>
        <v>#REF!</v>
      </c>
      <c r="G382" s="245" t="e">
        <f t="shared" ref="G382:G398" si="12">SUM(B382:F382)</f>
        <v>#REF!</v>
      </c>
      <c r="H382" s="235" t="e">
        <f>#REF!</f>
        <v>#REF!</v>
      </c>
    </row>
    <row r="383" spans="1:8" ht="15.6">
      <c r="A383" s="233" t="s">
        <v>4</v>
      </c>
      <c r="B383" s="254">
        <v>0</v>
      </c>
      <c r="C383" s="234" t="e">
        <f>#REF!</f>
        <v>#REF!</v>
      </c>
      <c r="D383" s="234" t="e">
        <f>#REF!</f>
        <v>#REF!</v>
      </c>
      <c r="E383" s="234" t="e">
        <f>#REF!</f>
        <v>#REF!</v>
      </c>
      <c r="F383" s="234" t="e">
        <f>#REF!</f>
        <v>#REF!</v>
      </c>
      <c r="G383" s="245" t="e">
        <f t="shared" si="12"/>
        <v>#REF!</v>
      </c>
      <c r="H383" s="235" t="e">
        <f>#REF!</f>
        <v>#REF!</v>
      </c>
    </row>
    <row r="384" spans="1:8" ht="15.6">
      <c r="A384" s="233" t="s">
        <v>5</v>
      </c>
      <c r="B384" s="254">
        <v>0</v>
      </c>
      <c r="C384" s="234" t="e">
        <f>#REF!</f>
        <v>#REF!</v>
      </c>
      <c r="D384" s="234" t="e">
        <f>#REF!</f>
        <v>#REF!</v>
      </c>
      <c r="E384" s="234" t="e">
        <f>#REF!</f>
        <v>#REF!</v>
      </c>
      <c r="F384" s="234" t="e">
        <f>#REF!</f>
        <v>#REF!</v>
      </c>
      <c r="G384" s="245" t="e">
        <f t="shared" si="12"/>
        <v>#REF!</v>
      </c>
      <c r="H384" s="235" t="e">
        <f>#REF!</f>
        <v>#REF!</v>
      </c>
    </row>
    <row r="385" spans="1:8" ht="15.6">
      <c r="A385" s="233" t="s">
        <v>6</v>
      </c>
      <c r="B385" s="254">
        <v>0</v>
      </c>
      <c r="C385" s="234" t="e">
        <f>#REF!</f>
        <v>#REF!</v>
      </c>
      <c r="D385" s="234" t="e">
        <f>#REF!</f>
        <v>#REF!</v>
      </c>
      <c r="E385" s="234" t="e">
        <f>#REF!</f>
        <v>#REF!</v>
      </c>
      <c r="F385" s="234" t="e">
        <f>#REF!</f>
        <v>#REF!</v>
      </c>
      <c r="G385" s="245" t="e">
        <f t="shared" si="12"/>
        <v>#REF!</v>
      </c>
      <c r="H385" s="235" t="e">
        <f>#REF!</f>
        <v>#REF!</v>
      </c>
    </row>
    <row r="386" spans="1:8" ht="15.6">
      <c r="A386" s="233" t="s">
        <v>7</v>
      </c>
      <c r="B386" s="254">
        <v>0</v>
      </c>
      <c r="C386" s="234" t="e">
        <f>#REF!</f>
        <v>#REF!</v>
      </c>
      <c r="D386" s="234" t="e">
        <f>#REF!</f>
        <v>#REF!</v>
      </c>
      <c r="E386" s="234" t="e">
        <f>#REF!</f>
        <v>#REF!</v>
      </c>
      <c r="F386" s="234" t="e">
        <f>#REF!</f>
        <v>#REF!</v>
      </c>
      <c r="G386" s="245" t="e">
        <f t="shared" si="12"/>
        <v>#REF!</v>
      </c>
      <c r="H386" s="235" t="e">
        <f>#REF!</f>
        <v>#REF!</v>
      </c>
    </row>
    <row r="387" spans="1:8" ht="15.6">
      <c r="A387" s="241" t="s">
        <v>8</v>
      </c>
      <c r="B387" s="255">
        <v>0</v>
      </c>
      <c r="C387" s="234" t="e">
        <f>#REF!</f>
        <v>#REF!</v>
      </c>
      <c r="D387" s="234" t="e">
        <f>#REF!</f>
        <v>#REF!</v>
      </c>
      <c r="E387" s="234" t="e">
        <f>#REF!</f>
        <v>#REF!</v>
      </c>
      <c r="F387" s="234" t="e">
        <f>#REF!</f>
        <v>#REF!</v>
      </c>
      <c r="G387" s="245" t="e">
        <f t="shared" si="12"/>
        <v>#REF!</v>
      </c>
      <c r="H387" s="235" t="e">
        <f>#REF!</f>
        <v>#REF!</v>
      </c>
    </row>
    <row r="388" spans="1:8" ht="15.6">
      <c r="A388" s="233" t="s">
        <v>9</v>
      </c>
      <c r="B388" s="254">
        <v>0</v>
      </c>
      <c r="C388" s="234" t="e">
        <f>#REF!</f>
        <v>#REF!</v>
      </c>
      <c r="D388" s="234" t="e">
        <f>#REF!</f>
        <v>#REF!</v>
      </c>
      <c r="E388" s="234" t="e">
        <f>#REF!</f>
        <v>#REF!</v>
      </c>
      <c r="F388" s="234" t="e">
        <f>#REF!</f>
        <v>#REF!</v>
      </c>
      <c r="G388" s="245" t="e">
        <f t="shared" si="12"/>
        <v>#REF!</v>
      </c>
      <c r="H388" s="235" t="e">
        <f>#REF!</f>
        <v>#REF!</v>
      </c>
    </row>
    <row r="389" spans="1:8" ht="15.6">
      <c r="A389" s="233" t="s">
        <v>10</v>
      </c>
      <c r="B389" s="254">
        <v>0</v>
      </c>
      <c r="C389" s="234" t="e">
        <f>#REF!</f>
        <v>#REF!</v>
      </c>
      <c r="D389" s="234" t="e">
        <f>#REF!</f>
        <v>#REF!</v>
      </c>
      <c r="E389" s="234" t="e">
        <f>#REF!</f>
        <v>#REF!</v>
      </c>
      <c r="F389" s="234" t="e">
        <f>#REF!</f>
        <v>#REF!</v>
      </c>
      <c r="G389" s="245" t="e">
        <f t="shared" si="12"/>
        <v>#REF!</v>
      </c>
      <c r="H389" s="235" t="e">
        <f>#REF!</f>
        <v>#REF!</v>
      </c>
    </row>
    <row r="390" spans="1:8" ht="15.6">
      <c r="A390" s="233" t="s">
        <v>11</v>
      </c>
      <c r="B390" s="254">
        <v>0</v>
      </c>
      <c r="C390" s="234" t="e">
        <f>#REF!</f>
        <v>#REF!</v>
      </c>
      <c r="D390" s="234" t="e">
        <f>#REF!</f>
        <v>#REF!</v>
      </c>
      <c r="E390" s="234" t="e">
        <f>#REF!</f>
        <v>#REF!</v>
      </c>
      <c r="F390" s="234" t="e">
        <f>#REF!</f>
        <v>#REF!</v>
      </c>
      <c r="G390" s="245" t="e">
        <f t="shared" si="12"/>
        <v>#REF!</v>
      </c>
      <c r="H390" s="235" t="e">
        <f>#REF!</f>
        <v>#REF!</v>
      </c>
    </row>
    <row r="391" spans="1:8" ht="15.6">
      <c r="A391" s="233" t="s">
        <v>12</v>
      </c>
      <c r="B391" s="254">
        <v>0</v>
      </c>
      <c r="C391" s="234" t="e">
        <f>#REF!</f>
        <v>#REF!</v>
      </c>
      <c r="D391" s="234" t="e">
        <f>#REF!</f>
        <v>#REF!</v>
      </c>
      <c r="E391" s="234" t="e">
        <f>#REF!</f>
        <v>#REF!</v>
      </c>
      <c r="F391" s="234" t="e">
        <f>#REF!</f>
        <v>#REF!</v>
      </c>
      <c r="G391" s="245" t="e">
        <f t="shared" si="12"/>
        <v>#REF!</v>
      </c>
      <c r="H391" s="235" t="e">
        <f>#REF!</f>
        <v>#REF!</v>
      </c>
    </row>
    <row r="392" spans="1:8" ht="15.6">
      <c r="A392" s="233" t="s">
        <v>13</v>
      </c>
      <c r="B392" s="254">
        <v>0</v>
      </c>
      <c r="C392" s="234" t="e">
        <f>#REF!</f>
        <v>#REF!</v>
      </c>
      <c r="D392" s="234" t="e">
        <f>#REF!</f>
        <v>#REF!</v>
      </c>
      <c r="E392" s="234" t="e">
        <f>#REF!</f>
        <v>#REF!</v>
      </c>
      <c r="F392" s="234" t="e">
        <f>#REF!</f>
        <v>#REF!</v>
      </c>
      <c r="G392" s="245" t="e">
        <f t="shared" si="12"/>
        <v>#REF!</v>
      </c>
      <c r="H392" s="235" t="e">
        <f>#REF!</f>
        <v>#REF!</v>
      </c>
    </row>
    <row r="393" spans="1:8" ht="15.6">
      <c r="A393" s="233" t="s">
        <v>14</v>
      </c>
      <c r="B393" s="254">
        <v>0</v>
      </c>
      <c r="C393" s="234" t="e">
        <f>#REF!</f>
        <v>#REF!</v>
      </c>
      <c r="D393" s="234" t="e">
        <f>#REF!</f>
        <v>#REF!</v>
      </c>
      <c r="E393" s="234" t="e">
        <f>#REF!</f>
        <v>#REF!</v>
      </c>
      <c r="F393" s="234" t="e">
        <f>#REF!</f>
        <v>#REF!</v>
      </c>
      <c r="G393" s="245" t="e">
        <f t="shared" si="12"/>
        <v>#REF!</v>
      </c>
      <c r="H393" s="235" t="e">
        <f>#REF!</f>
        <v>#REF!</v>
      </c>
    </row>
    <row r="394" spans="1:8" ht="15.6">
      <c r="A394" s="233" t="s">
        <v>15</v>
      </c>
      <c r="B394" s="254">
        <v>0</v>
      </c>
      <c r="C394" s="234" t="e">
        <f>#REF!</f>
        <v>#REF!</v>
      </c>
      <c r="D394" s="234" t="e">
        <f>#REF!</f>
        <v>#REF!</v>
      </c>
      <c r="E394" s="234" t="e">
        <f>#REF!</f>
        <v>#REF!</v>
      </c>
      <c r="F394" s="234" t="e">
        <f>#REF!</f>
        <v>#REF!</v>
      </c>
      <c r="G394" s="245" t="e">
        <f t="shared" si="12"/>
        <v>#REF!</v>
      </c>
      <c r="H394" s="235" t="e">
        <f>#REF!</f>
        <v>#REF!</v>
      </c>
    </row>
    <row r="395" spans="1:8" ht="15.6">
      <c r="A395" s="233" t="s">
        <v>16</v>
      </c>
      <c r="B395" s="254">
        <v>0</v>
      </c>
      <c r="C395" s="234" t="e">
        <f>#REF!</f>
        <v>#REF!</v>
      </c>
      <c r="D395" s="234" t="e">
        <f>#REF!</f>
        <v>#REF!</v>
      </c>
      <c r="E395" s="234" t="e">
        <f>#REF!</f>
        <v>#REF!</v>
      </c>
      <c r="F395" s="234" t="e">
        <f>#REF!</f>
        <v>#REF!</v>
      </c>
      <c r="G395" s="245" t="e">
        <f t="shared" si="12"/>
        <v>#REF!</v>
      </c>
      <c r="H395" s="235" t="e">
        <f>#REF!</f>
        <v>#REF!</v>
      </c>
    </row>
    <row r="396" spans="1:8" ht="15.6">
      <c r="A396" s="233" t="s">
        <v>17</v>
      </c>
      <c r="B396" s="254">
        <v>0</v>
      </c>
      <c r="C396" s="234" t="e">
        <f>#REF!</f>
        <v>#REF!</v>
      </c>
      <c r="D396" s="234" t="e">
        <f>#REF!</f>
        <v>#REF!</v>
      </c>
      <c r="E396" s="234" t="e">
        <f>#REF!</f>
        <v>#REF!</v>
      </c>
      <c r="F396" s="234" t="e">
        <f>#REF!</f>
        <v>#REF!</v>
      </c>
      <c r="G396" s="245" t="e">
        <f t="shared" si="12"/>
        <v>#REF!</v>
      </c>
      <c r="H396" s="235" t="e">
        <f>#REF!</f>
        <v>#REF!</v>
      </c>
    </row>
    <row r="397" spans="1:8" ht="15.6">
      <c r="A397" s="233" t="s">
        <v>18</v>
      </c>
      <c r="B397" s="254">
        <v>0</v>
      </c>
      <c r="C397" s="234" t="e">
        <f>#REF!</f>
        <v>#REF!</v>
      </c>
      <c r="D397" s="234" t="e">
        <f>#REF!</f>
        <v>#REF!</v>
      </c>
      <c r="E397" s="234" t="e">
        <f>#REF!</f>
        <v>#REF!</v>
      </c>
      <c r="F397" s="234" t="e">
        <f>#REF!</f>
        <v>#REF!</v>
      </c>
      <c r="G397" s="245" t="e">
        <f t="shared" si="12"/>
        <v>#REF!</v>
      </c>
      <c r="H397" s="235" t="e">
        <f>#REF!</f>
        <v>#REF!</v>
      </c>
    </row>
    <row r="398" spans="1:8" ht="15.6">
      <c r="A398" s="233" t="s">
        <v>19</v>
      </c>
      <c r="B398" s="254">
        <v>0</v>
      </c>
      <c r="C398" s="234" t="e">
        <f>#REF!</f>
        <v>#REF!</v>
      </c>
      <c r="D398" s="234" t="e">
        <f>#REF!</f>
        <v>#REF!</v>
      </c>
      <c r="E398" s="234" t="e">
        <f>#REF!</f>
        <v>#REF!</v>
      </c>
      <c r="F398" s="234" t="e">
        <f>#REF!</f>
        <v>#REF!</v>
      </c>
      <c r="G398" s="245" t="e">
        <f t="shared" si="12"/>
        <v>#REF!</v>
      </c>
      <c r="H398" s="235" t="e">
        <f>#REF!</f>
        <v>#REF!</v>
      </c>
    </row>
    <row r="399" spans="1:8" ht="16.2" thickBot="1">
      <c r="A399" s="242"/>
      <c r="B399" s="251"/>
      <c r="C399" s="243"/>
      <c r="D399" s="243"/>
      <c r="E399" s="243"/>
      <c r="F399" s="243"/>
      <c r="G399" s="243"/>
      <c r="H399" s="244"/>
    </row>
    <row r="400" spans="1:8" ht="19.2" thickBot="1">
      <c r="A400" s="236" t="s">
        <v>33</v>
      </c>
      <c r="B400" s="237">
        <f>SUM(B381:B398)</f>
        <v>1</v>
      </c>
      <c r="C400" s="237" t="e">
        <f>SUM(C381:C398)</f>
        <v>#REF!</v>
      </c>
      <c r="D400" s="237" t="e">
        <f>SUM(D381:D398)</f>
        <v>#REF!</v>
      </c>
      <c r="E400" s="237" t="e">
        <f>SUM(E381:E398)</f>
        <v>#REF!</v>
      </c>
      <c r="F400" s="237" t="e">
        <f>SUM(F381:F398)</f>
        <v>#REF!</v>
      </c>
      <c r="G400" s="237" t="e">
        <f>SUM(B400:F400)</f>
        <v>#REF!</v>
      </c>
      <c r="H400" s="238" t="e">
        <f>SUM(H381:H398)</f>
        <v>#REF!</v>
      </c>
    </row>
    <row r="401" spans="1:8">
      <c r="A401" s="240" t="s">
        <v>252</v>
      </c>
      <c r="B401" s="239"/>
    </row>
    <row r="402" spans="1:8">
      <c r="A402" s="240" t="s">
        <v>35</v>
      </c>
      <c r="B402" s="240"/>
    </row>
    <row r="403" spans="1:8">
      <c r="A403" s="239" t="s">
        <v>36</v>
      </c>
      <c r="B403" s="239"/>
    </row>
    <row r="404" spans="1:8" ht="20.399999999999999">
      <c r="A404" s="554" t="s">
        <v>273</v>
      </c>
      <c r="B404" s="554"/>
      <c r="C404" s="554"/>
      <c r="D404" s="554"/>
      <c r="E404" s="554"/>
      <c r="F404" s="554"/>
      <c r="G404" s="554"/>
      <c r="H404" s="554"/>
    </row>
    <row r="405" spans="1:8" ht="20.399999999999999">
      <c r="A405" s="554" t="s">
        <v>1</v>
      </c>
      <c r="B405" s="554"/>
      <c r="C405" s="554"/>
      <c r="D405" s="554"/>
      <c r="E405" s="554"/>
      <c r="F405" s="554"/>
      <c r="G405" s="554"/>
      <c r="H405" s="554"/>
    </row>
    <row r="406" spans="1:8" ht="20.399999999999999">
      <c r="A406" s="554" t="str">
        <f>+A127</f>
        <v>Al 31 de marzo de 2026</v>
      </c>
      <c r="B406" s="554"/>
      <c r="C406" s="554"/>
      <c r="D406" s="554"/>
      <c r="E406" s="554"/>
      <c r="F406" s="554"/>
      <c r="G406" s="554"/>
      <c r="H406" s="554"/>
    </row>
    <row r="407" spans="1:8" ht="13.8" thickBot="1"/>
    <row r="408" spans="1:8" ht="18.600000000000001">
      <c r="A408" s="220"/>
      <c r="B408" s="253" t="s">
        <v>20</v>
      </c>
      <c r="C408" s="221" t="s">
        <v>22</v>
      </c>
      <c r="D408" s="221" t="s">
        <v>22</v>
      </c>
      <c r="E408" s="222" t="s">
        <v>25</v>
      </c>
      <c r="F408" s="222" t="s">
        <v>27</v>
      </c>
      <c r="G408" s="222" t="s">
        <v>22</v>
      </c>
      <c r="H408" s="223" t="s">
        <v>20</v>
      </c>
    </row>
    <row r="409" spans="1:8" ht="18.600000000000001">
      <c r="A409" s="224"/>
      <c r="B409" s="249" t="s">
        <v>28</v>
      </c>
      <c r="C409" s="225" t="s">
        <v>23</v>
      </c>
      <c r="D409" s="225" t="s">
        <v>23</v>
      </c>
      <c r="E409" s="225" t="s">
        <v>23</v>
      </c>
      <c r="F409" s="225" t="s">
        <v>28</v>
      </c>
      <c r="G409" s="225" t="s">
        <v>30</v>
      </c>
      <c r="H409" s="226" t="s">
        <v>31</v>
      </c>
    </row>
    <row r="410" spans="1:8" ht="19.2" thickBot="1">
      <c r="A410" s="227" t="s">
        <v>34</v>
      </c>
      <c r="B410" s="252" t="s">
        <v>251</v>
      </c>
      <c r="C410" s="228" t="s">
        <v>21</v>
      </c>
      <c r="D410" s="228" t="s">
        <v>24</v>
      </c>
      <c r="E410" s="228" t="s">
        <v>26</v>
      </c>
      <c r="F410" s="228" t="s">
        <v>29</v>
      </c>
      <c r="G410" s="228" t="s">
        <v>28</v>
      </c>
      <c r="H410" s="229" t="s">
        <v>32</v>
      </c>
    </row>
    <row r="411" spans="1:8">
      <c r="A411" s="230"/>
      <c r="B411" s="250"/>
      <c r="C411" s="231"/>
      <c r="D411" s="231"/>
      <c r="E411" s="231"/>
      <c r="F411" s="231"/>
      <c r="G411" s="231"/>
      <c r="H411" s="232"/>
    </row>
    <row r="412" spans="1:8" ht="15.6">
      <c r="A412" s="233" t="s">
        <v>2</v>
      </c>
      <c r="B412" s="254">
        <v>6</v>
      </c>
      <c r="C412" s="234" t="e">
        <f>#REF!</f>
        <v>#REF!</v>
      </c>
      <c r="D412" s="234" t="e">
        <f>#REF!</f>
        <v>#REF!</v>
      </c>
      <c r="E412" s="234" t="e">
        <f>#REF!</f>
        <v>#REF!</v>
      </c>
      <c r="F412" s="234" t="e">
        <f>#REF!</f>
        <v>#REF!</v>
      </c>
      <c r="G412" s="245" t="e">
        <f>SUM(B412:F412)</f>
        <v>#REF!</v>
      </c>
      <c r="H412" s="235" t="e">
        <f>#REF!</f>
        <v>#REF!</v>
      </c>
    </row>
    <row r="413" spans="1:8" ht="15.6">
      <c r="A413" s="233" t="s">
        <v>3</v>
      </c>
      <c r="B413" s="254">
        <v>2</v>
      </c>
      <c r="C413" s="234" t="e">
        <f>#REF!</f>
        <v>#REF!</v>
      </c>
      <c r="D413" s="234" t="e">
        <f>#REF!</f>
        <v>#REF!</v>
      </c>
      <c r="E413" s="234" t="e">
        <f>#REF!</f>
        <v>#REF!</v>
      </c>
      <c r="F413" s="234" t="e">
        <f>#REF!</f>
        <v>#REF!</v>
      </c>
      <c r="G413" s="245" t="e">
        <f t="shared" ref="G413:G429" si="13">SUM(B413:F413)</f>
        <v>#REF!</v>
      </c>
      <c r="H413" s="235" t="e">
        <f>#REF!</f>
        <v>#REF!</v>
      </c>
    </row>
    <row r="414" spans="1:8" ht="15.6">
      <c r="A414" s="233" t="s">
        <v>4</v>
      </c>
      <c r="B414" s="254">
        <v>0</v>
      </c>
      <c r="C414" s="234" t="e">
        <f>#REF!</f>
        <v>#REF!</v>
      </c>
      <c r="D414" s="234" t="e">
        <f>#REF!</f>
        <v>#REF!</v>
      </c>
      <c r="E414" s="234" t="e">
        <f>#REF!</f>
        <v>#REF!</v>
      </c>
      <c r="F414" s="234" t="e">
        <f>#REF!</f>
        <v>#REF!</v>
      </c>
      <c r="G414" s="245" t="e">
        <f t="shared" si="13"/>
        <v>#REF!</v>
      </c>
      <c r="H414" s="235" t="e">
        <f>#REF!</f>
        <v>#REF!</v>
      </c>
    </row>
    <row r="415" spans="1:8" ht="15.6">
      <c r="A415" s="233" t="s">
        <v>5</v>
      </c>
      <c r="B415" s="254">
        <v>0</v>
      </c>
      <c r="C415" s="234" t="e">
        <f>#REF!</f>
        <v>#REF!</v>
      </c>
      <c r="D415" s="234" t="e">
        <f>#REF!</f>
        <v>#REF!</v>
      </c>
      <c r="E415" s="234" t="e">
        <f>#REF!</f>
        <v>#REF!</v>
      </c>
      <c r="F415" s="234" t="e">
        <f>#REF!</f>
        <v>#REF!</v>
      </c>
      <c r="G415" s="245" t="e">
        <f t="shared" si="13"/>
        <v>#REF!</v>
      </c>
      <c r="H415" s="235" t="e">
        <f>#REF!</f>
        <v>#REF!</v>
      </c>
    </row>
    <row r="416" spans="1:8" ht="15.6">
      <c r="A416" s="233" t="s">
        <v>6</v>
      </c>
      <c r="B416" s="254">
        <v>0</v>
      </c>
      <c r="C416" s="234" t="e">
        <f>#REF!</f>
        <v>#REF!</v>
      </c>
      <c r="D416" s="234" t="e">
        <f>#REF!</f>
        <v>#REF!</v>
      </c>
      <c r="E416" s="234" t="e">
        <f>#REF!</f>
        <v>#REF!</v>
      </c>
      <c r="F416" s="234" t="e">
        <f>#REF!</f>
        <v>#REF!</v>
      </c>
      <c r="G416" s="245" t="e">
        <f t="shared" si="13"/>
        <v>#REF!</v>
      </c>
      <c r="H416" s="235" t="e">
        <f>#REF!</f>
        <v>#REF!</v>
      </c>
    </row>
    <row r="417" spans="1:8" ht="15.6">
      <c r="A417" s="233" t="s">
        <v>7</v>
      </c>
      <c r="B417" s="254">
        <v>0</v>
      </c>
      <c r="C417" s="234" t="e">
        <f>#REF!</f>
        <v>#REF!</v>
      </c>
      <c r="D417" s="234" t="e">
        <f>#REF!</f>
        <v>#REF!</v>
      </c>
      <c r="E417" s="234" t="e">
        <f>#REF!</f>
        <v>#REF!</v>
      </c>
      <c r="F417" s="234" t="e">
        <f>#REF!</f>
        <v>#REF!</v>
      </c>
      <c r="G417" s="245" t="e">
        <f t="shared" si="13"/>
        <v>#REF!</v>
      </c>
      <c r="H417" s="235" t="e">
        <f>#REF!</f>
        <v>#REF!</v>
      </c>
    </row>
    <row r="418" spans="1:8" ht="15.6">
      <c r="A418" s="241" t="s">
        <v>8</v>
      </c>
      <c r="B418" s="255">
        <v>0</v>
      </c>
      <c r="C418" s="234" t="e">
        <f>#REF!</f>
        <v>#REF!</v>
      </c>
      <c r="D418" s="234" t="e">
        <f>#REF!</f>
        <v>#REF!</v>
      </c>
      <c r="E418" s="234" t="e">
        <f>#REF!</f>
        <v>#REF!</v>
      </c>
      <c r="F418" s="234" t="e">
        <f>#REF!</f>
        <v>#REF!</v>
      </c>
      <c r="G418" s="245" t="e">
        <f t="shared" si="13"/>
        <v>#REF!</v>
      </c>
      <c r="H418" s="235" t="e">
        <f>#REF!</f>
        <v>#REF!</v>
      </c>
    </row>
    <row r="419" spans="1:8" ht="15.6">
      <c r="A419" s="233" t="s">
        <v>9</v>
      </c>
      <c r="B419" s="254">
        <v>0</v>
      </c>
      <c r="C419" s="234" t="e">
        <f>#REF!</f>
        <v>#REF!</v>
      </c>
      <c r="D419" s="234" t="e">
        <f>#REF!</f>
        <v>#REF!</v>
      </c>
      <c r="E419" s="234" t="e">
        <f>#REF!</f>
        <v>#REF!</v>
      </c>
      <c r="F419" s="234" t="e">
        <f>#REF!</f>
        <v>#REF!</v>
      </c>
      <c r="G419" s="245" t="e">
        <f t="shared" si="13"/>
        <v>#REF!</v>
      </c>
      <c r="H419" s="235" t="e">
        <f>#REF!</f>
        <v>#REF!</v>
      </c>
    </row>
    <row r="420" spans="1:8" ht="15.6">
      <c r="A420" s="233" t="s">
        <v>10</v>
      </c>
      <c r="B420" s="254">
        <v>0</v>
      </c>
      <c r="C420" s="234" t="e">
        <f>#REF!</f>
        <v>#REF!</v>
      </c>
      <c r="D420" s="234" t="e">
        <f>#REF!</f>
        <v>#REF!</v>
      </c>
      <c r="E420" s="234" t="e">
        <f>#REF!</f>
        <v>#REF!</v>
      </c>
      <c r="F420" s="234" t="e">
        <f>#REF!</f>
        <v>#REF!</v>
      </c>
      <c r="G420" s="245" t="e">
        <f t="shared" si="13"/>
        <v>#REF!</v>
      </c>
      <c r="H420" s="235" t="e">
        <f>#REF!</f>
        <v>#REF!</v>
      </c>
    </row>
    <row r="421" spans="1:8" ht="15.6">
      <c r="A421" s="233" t="s">
        <v>11</v>
      </c>
      <c r="B421" s="254">
        <v>0</v>
      </c>
      <c r="C421" s="234" t="e">
        <f>#REF!</f>
        <v>#REF!</v>
      </c>
      <c r="D421" s="234" t="e">
        <f>#REF!</f>
        <v>#REF!</v>
      </c>
      <c r="E421" s="234" t="e">
        <f>#REF!</f>
        <v>#REF!</v>
      </c>
      <c r="F421" s="234" t="e">
        <f>#REF!</f>
        <v>#REF!</v>
      </c>
      <c r="G421" s="245" t="e">
        <f t="shared" si="13"/>
        <v>#REF!</v>
      </c>
      <c r="H421" s="235" t="e">
        <f>#REF!</f>
        <v>#REF!</v>
      </c>
    </row>
    <row r="422" spans="1:8" ht="15.6">
      <c r="A422" s="233" t="s">
        <v>12</v>
      </c>
      <c r="B422" s="254">
        <v>0</v>
      </c>
      <c r="C422" s="234" t="e">
        <f>#REF!</f>
        <v>#REF!</v>
      </c>
      <c r="D422" s="234" t="e">
        <f>#REF!</f>
        <v>#REF!</v>
      </c>
      <c r="E422" s="234" t="e">
        <f>#REF!</f>
        <v>#REF!</v>
      </c>
      <c r="F422" s="234" t="e">
        <f>#REF!</f>
        <v>#REF!</v>
      </c>
      <c r="G422" s="245" t="e">
        <f t="shared" si="13"/>
        <v>#REF!</v>
      </c>
      <c r="H422" s="235" t="e">
        <f>#REF!</f>
        <v>#REF!</v>
      </c>
    </row>
    <row r="423" spans="1:8" ht="15.6">
      <c r="A423" s="233" t="s">
        <v>13</v>
      </c>
      <c r="B423" s="254">
        <v>0</v>
      </c>
      <c r="C423" s="234" t="e">
        <f>#REF!</f>
        <v>#REF!</v>
      </c>
      <c r="D423" s="234" t="e">
        <f>#REF!</f>
        <v>#REF!</v>
      </c>
      <c r="E423" s="234" t="e">
        <f>#REF!</f>
        <v>#REF!</v>
      </c>
      <c r="F423" s="234" t="e">
        <f>#REF!</f>
        <v>#REF!</v>
      </c>
      <c r="G423" s="245" t="e">
        <f t="shared" si="13"/>
        <v>#REF!</v>
      </c>
      <c r="H423" s="235" t="e">
        <f>#REF!</f>
        <v>#REF!</v>
      </c>
    </row>
    <row r="424" spans="1:8" ht="15.6">
      <c r="A424" s="233" t="s">
        <v>14</v>
      </c>
      <c r="B424" s="254">
        <v>0</v>
      </c>
      <c r="C424" s="234" t="e">
        <f>#REF!</f>
        <v>#REF!</v>
      </c>
      <c r="D424" s="234" t="e">
        <f>#REF!</f>
        <v>#REF!</v>
      </c>
      <c r="E424" s="234" t="e">
        <f>#REF!</f>
        <v>#REF!</v>
      </c>
      <c r="F424" s="234" t="e">
        <f>#REF!</f>
        <v>#REF!</v>
      </c>
      <c r="G424" s="245" t="e">
        <f t="shared" si="13"/>
        <v>#REF!</v>
      </c>
      <c r="H424" s="235" t="e">
        <f>#REF!</f>
        <v>#REF!</v>
      </c>
    </row>
    <row r="425" spans="1:8" ht="15.6">
      <c r="A425" s="233" t="s">
        <v>15</v>
      </c>
      <c r="B425" s="254">
        <v>0</v>
      </c>
      <c r="C425" s="234" t="e">
        <f>#REF!</f>
        <v>#REF!</v>
      </c>
      <c r="D425" s="234" t="e">
        <f>#REF!</f>
        <v>#REF!</v>
      </c>
      <c r="E425" s="234" t="e">
        <f>#REF!</f>
        <v>#REF!</v>
      </c>
      <c r="F425" s="234" t="e">
        <f>#REF!</f>
        <v>#REF!</v>
      </c>
      <c r="G425" s="245" t="e">
        <f t="shared" si="13"/>
        <v>#REF!</v>
      </c>
      <c r="H425" s="235" t="e">
        <f>#REF!</f>
        <v>#REF!</v>
      </c>
    </row>
    <row r="426" spans="1:8" ht="15.6">
      <c r="A426" s="233" t="s">
        <v>16</v>
      </c>
      <c r="B426" s="254">
        <v>0</v>
      </c>
      <c r="C426" s="234" t="e">
        <f>#REF!</f>
        <v>#REF!</v>
      </c>
      <c r="D426" s="234" t="e">
        <f>#REF!</f>
        <v>#REF!</v>
      </c>
      <c r="E426" s="234" t="e">
        <f>#REF!</f>
        <v>#REF!</v>
      </c>
      <c r="F426" s="234" t="e">
        <f>#REF!</f>
        <v>#REF!</v>
      </c>
      <c r="G426" s="245" t="e">
        <f t="shared" si="13"/>
        <v>#REF!</v>
      </c>
      <c r="H426" s="235" t="e">
        <f>#REF!</f>
        <v>#REF!</v>
      </c>
    </row>
    <row r="427" spans="1:8" ht="15.6">
      <c r="A427" s="233" t="s">
        <v>17</v>
      </c>
      <c r="B427" s="254">
        <v>0</v>
      </c>
      <c r="C427" s="234" t="e">
        <f>#REF!</f>
        <v>#REF!</v>
      </c>
      <c r="D427" s="234" t="e">
        <f>#REF!</f>
        <v>#REF!</v>
      </c>
      <c r="E427" s="234" t="e">
        <f>#REF!</f>
        <v>#REF!</v>
      </c>
      <c r="F427" s="234" t="e">
        <f>#REF!</f>
        <v>#REF!</v>
      </c>
      <c r="G427" s="245" t="e">
        <f t="shared" si="13"/>
        <v>#REF!</v>
      </c>
      <c r="H427" s="235" t="e">
        <f>#REF!</f>
        <v>#REF!</v>
      </c>
    </row>
    <row r="428" spans="1:8" ht="15.6">
      <c r="A428" s="233" t="s">
        <v>18</v>
      </c>
      <c r="B428" s="254">
        <v>0</v>
      </c>
      <c r="C428" s="234" t="e">
        <f>#REF!</f>
        <v>#REF!</v>
      </c>
      <c r="D428" s="234" t="e">
        <f>#REF!</f>
        <v>#REF!</v>
      </c>
      <c r="E428" s="234" t="e">
        <f>#REF!</f>
        <v>#REF!</v>
      </c>
      <c r="F428" s="234" t="e">
        <f>#REF!</f>
        <v>#REF!</v>
      </c>
      <c r="G428" s="245" t="e">
        <f t="shared" si="13"/>
        <v>#REF!</v>
      </c>
      <c r="H428" s="235" t="e">
        <f>#REF!</f>
        <v>#REF!</v>
      </c>
    </row>
    <row r="429" spans="1:8" ht="15.6">
      <c r="A429" s="233" t="s">
        <v>19</v>
      </c>
      <c r="B429" s="254">
        <v>0</v>
      </c>
      <c r="C429" s="234" t="e">
        <f>#REF!</f>
        <v>#REF!</v>
      </c>
      <c r="D429" s="234" t="e">
        <f>#REF!</f>
        <v>#REF!</v>
      </c>
      <c r="E429" s="234" t="e">
        <f>#REF!</f>
        <v>#REF!</v>
      </c>
      <c r="F429" s="234" t="e">
        <f>#REF!</f>
        <v>#REF!</v>
      </c>
      <c r="G429" s="245" t="e">
        <f t="shared" si="13"/>
        <v>#REF!</v>
      </c>
      <c r="H429" s="235" t="e">
        <f>#REF!</f>
        <v>#REF!</v>
      </c>
    </row>
    <row r="430" spans="1:8" ht="16.2" thickBot="1">
      <c r="A430" s="242"/>
      <c r="B430" s="251"/>
      <c r="C430" s="243"/>
      <c r="D430" s="243"/>
      <c r="E430" s="243"/>
      <c r="F430" s="243"/>
      <c r="G430" s="243"/>
      <c r="H430" s="244"/>
    </row>
    <row r="431" spans="1:8" ht="19.2" thickBot="1">
      <c r="A431" s="236" t="s">
        <v>33</v>
      </c>
      <c r="B431" s="237">
        <f>SUM(B412:B429)</f>
        <v>8</v>
      </c>
      <c r="C431" s="237" t="e">
        <f>SUM(C412:C429)</f>
        <v>#REF!</v>
      </c>
      <c r="D431" s="237" t="e">
        <f>SUM(D412:D429)</f>
        <v>#REF!</v>
      </c>
      <c r="E431" s="237" t="e">
        <f>SUM(E412:E429)</f>
        <v>#REF!</v>
      </c>
      <c r="F431" s="237" t="e">
        <f>SUM(F412:F429)</f>
        <v>#REF!</v>
      </c>
      <c r="G431" s="237" t="e">
        <f>SUM(B431:F431)</f>
        <v>#REF!</v>
      </c>
      <c r="H431" s="238" t="e">
        <f>SUM(H412:H429)</f>
        <v>#REF!</v>
      </c>
    </row>
    <row r="432" spans="1:8">
      <c r="A432" s="240" t="s">
        <v>252</v>
      </c>
      <c r="B432" s="239"/>
    </row>
    <row r="433" spans="1:8">
      <c r="A433" s="240" t="s">
        <v>35</v>
      </c>
      <c r="B433" s="240"/>
    </row>
    <row r="434" spans="1:8">
      <c r="A434" s="239" t="s">
        <v>36</v>
      </c>
      <c r="B434" s="239"/>
    </row>
    <row r="436" spans="1:8" ht="20.399999999999999">
      <c r="A436" s="554" t="s">
        <v>276</v>
      </c>
      <c r="B436" s="554"/>
      <c r="C436" s="554"/>
      <c r="D436" s="554"/>
      <c r="E436" s="554"/>
      <c r="F436" s="554"/>
      <c r="G436" s="554"/>
      <c r="H436" s="554"/>
    </row>
    <row r="437" spans="1:8" ht="20.399999999999999">
      <c r="A437" s="554" t="s">
        <v>1</v>
      </c>
      <c r="B437" s="554"/>
      <c r="C437" s="554"/>
      <c r="D437" s="554"/>
      <c r="E437" s="554"/>
      <c r="F437" s="554"/>
      <c r="G437" s="554"/>
      <c r="H437" s="554"/>
    </row>
    <row r="438" spans="1:8" ht="20.399999999999999">
      <c r="A438" s="554" t="str">
        <f>+A127</f>
        <v>Al 31 de marzo de 2026</v>
      </c>
      <c r="B438" s="554"/>
      <c r="C438" s="554"/>
      <c r="D438" s="554"/>
      <c r="E438" s="554"/>
      <c r="F438" s="554"/>
      <c r="G438" s="554"/>
      <c r="H438" s="554"/>
    </row>
    <row r="439" spans="1:8" ht="13.8" thickBot="1"/>
    <row r="440" spans="1:8" ht="18.600000000000001">
      <c r="A440" s="220"/>
      <c r="B440" s="253" t="s">
        <v>20</v>
      </c>
      <c r="C440" s="221" t="s">
        <v>22</v>
      </c>
      <c r="D440" s="221" t="s">
        <v>22</v>
      </c>
      <c r="E440" s="222" t="s">
        <v>25</v>
      </c>
      <c r="F440" s="222" t="s">
        <v>27</v>
      </c>
      <c r="G440" s="222" t="s">
        <v>22</v>
      </c>
      <c r="H440" s="223" t="s">
        <v>20</v>
      </c>
    </row>
    <row r="441" spans="1:8" ht="18.600000000000001">
      <c r="A441" s="224"/>
      <c r="B441" s="249" t="s">
        <v>28</v>
      </c>
      <c r="C441" s="225" t="s">
        <v>23</v>
      </c>
      <c r="D441" s="225" t="s">
        <v>23</v>
      </c>
      <c r="E441" s="225" t="s">
        <v>23</v>
      </c>
      <c r="F441" s="225" t="s">
        <v>28</v>
      </c>
      <c r="G441" s="225" t="s">
        <v>30</v>
      </c>
      <c r="H441" s="226" t="s">
        <v>31</v>
      </c>
    </row>
    <row r="442" spans="1:8" ht="19.2" thickBot="1">
      <c r="A442" s="227" t="s">
        <v>34</v>
      </c>
      <c r="B442" s="252" t="s">
        <v>251</v>
      </c>
      <c r="C442" s="228" t="s">
        <v>21</v>
      </c>
      <c r="D442" s="228" t="s">
        <v>24</v>
      </c>
      <c r="E442" s="228" t="s">
        <v>26</v>
      </c>
      <c r="F442" s="228" t="s">
        <v>29</v>
      </c>
      <c r="G442" s="228" t="s">
        <v>28</v>
      </c>
      <c r="H442" s="229" t="s">
        <v>32</v>
      </c>
    </row>
    <row r="443" spans="1:8">
      <c r="A443" s="230"/>
      <c r="B443" s="250"/>
      <c r="C443" s="231"/>
      <c r="D443" s="231"/>
      <c r="E443" s="231"/>
      <c r="F443" s="231"/>
      <c r="G443" s="231"/>
      <c r="H443" s="232"/>
    </row>
    <row r="444" spans="1:8" ht="15.6">
      <c r="A444" s="233" t="s">
        <v>2</v>
      </c>
      <c r="B444" s="254">
        <v>2</v>
      </c>
      <c r="C444" s="234" t="e">
        <f>SUM(#REF!)</f>
        <v>#REF!</v>
      </c>
      <c r="D444" s="234" t="e">
        <f>#REF!</f>
        <v>#REF!</v>
      </c>
      <c r="E444" s="234" t="e">
        <f>SUM(#REF!)</f>
        <v>#REF!</v>
      </c>
      <c r="F444" s="234" t="e">
        <f>SUM(#REF!)</f>
        <v>#REF!</v>
      </c>
      <c r="G444" s="245" t="e">
        <f>SUM(B444:F444)</f>
        <v>#REF!</v>
      </c>
      <c r="H444" s="235" t="e">
        <f>#REF!</f>
        <v>#REF!</v>
      </c>
    </row>
    <row r="445" spans="1:8" ht="15.6">
      <c r="A445" s="233" t="s">
        <v>3</v>
      </c>
      <c r="B445" s="254">
        <v>1</v>
      </c>
      <c r="C445" s="234" t="e">
        <f>SUM(#REF!)</f>
        <v>#REF!</v>
      </c>
      <c r="D445" s="234" t="e">
        <f>#REF!</f>
        <v>#REF!</v>
      </c>
      <c r="E445" s="234" t="e">
        <f>SUM(#REF!)</f>
        <v>#REF!</v>
      </c>
      <c r="F445" s="234" t="e">
        <f>SUM(#REF!)</f>
        <v>#REF!</v>
      </c>
      <c r="G445" s="245" t="e">
        <f t="shared" ref="G445:G461" si="14">SUM(B445:F445)</f>
        <v>#REF!</v>
      </c>
      <c r="H445" s="235" t="e">
        <f>#REF!</f>
        <v>#REF!</v>
      </c>
    </row>
    <row r="446" spans="1:8" ht="15.6">
      <c r="A446" s="233" t="s">
        <v>4</v>
      </c>
      <c r="B446" s="254">
        <v>0</v>
      </c>
      <c r="C446" s="234" t="e">
        <f>SUM(#REF!)</f>
        <v>#REF!</v>
      </c>
      <c r="D446" s="234" t="e">
        <f>#REF!</f>
        <v>#REF!</v>
      </c>
      <c r="E446" s="234" t="e">
        <f>SUM(#REF!)</f>
        <v>#REF!</v>
      </c>
      <c r="F446" s="234" t="e">
        <f>SUM(#REF!)</f>
        <v>#REF!</v>
      </c>
      <c r="G446" s="245" t="e">
        <f t="shared" si="14"/>
        <v>#REF!</v>
      </c>
      <c r="H446" s="235" t="e">
        <f>#REF!</f>
        <v>#REF!</v>
      </c>
    </row>
    <row r="447" spans="1:8" ht="15.6">
      <c r="A447" s="233" t="s">
        <v>5</v>
      </c>
      <c r="B447" s="254">
        <v>0</v>
      </c>
      <c r="C447" s="234" t="e">
        <f>SUM(#REF!)</f>
        <v>#REF!</v>
      </c>
      <c r="D447" s="234" t="e">
        <f>#REF!</f>
        <v>#REF!</v>
      </c>
      <c r="E447" s="234" t="e">
        <f>SUM(#REF!)</f>
        <v>#REF!</v>
      </c>
      <c r="F447" s="234" t="e">
        <f>SUM(#REF!)</f>
        <v>#REF!</v>
      </c>
      <c r="G447" s="245" t="e">
        <f t="shared" si="14"/>
        <v>#REF!</v>
      </c>
      <c r="H447" s="235" t="e">
        <f>#REF!</f>
        <v>#REF!</v>
      </c>
    </row>
    <row r="448" spans="1:8" ht="15.6">
      <c r="A448" s="233" t="s">
        <v>6</v>
      </c>
      <c r="B448" s="254">
        <v>0</v>
      </c>
      <c r="C448" s="234" t="e">
        <f>SUM(#REF!)</f>
        <v>#REF!</v>
      </c>
      <c r="D448" s="234" t="e">
        <f>#REF!</f>
        <v>#REF!</v>
      </c>
      <c r="E448" s="234" t="e">
        <f>SUM(#REF!)</f>
        <v>#REF!</v>
      </c>
      <c r="F448" s="234" t="e">
        <f>SUM(#REF!)</f>
        <v>#REF!</v>
      </c>
      <c r="G448" s="245" t="e">
        <f t="shared" si="14"/>
        <v>#REF!</v>
      </c>
      <c r="H448" s="235" t="e">
        <f>#REF!</f>
        <v>#REF!</v>
      </c>
    </row>
    <row r="449" spans="1:8" ht="15.6">
      <c r="A449" s="233" t="s">
        <v>7</v>
      </c>
      <c r="B449" s="254">
        <v>1</v>
      </c>
      <c r="C449" s="234" t="e">
        <f>SUM(#REF!)</f>
        <v>#REF!</v>
      </c>
      <c r="D449" s="234" t="e">
        <f>#REF!</f>
        <v>#REF!</v>
      </c>
      <c r="E449" s="234" t="e">
        <f>SUM(#REF!)</f>
        <v>#REF!</v>
      </c>
      <c r="F449" s="234" t="e">
        <f>SUM(#REF!)</f>
        <v>#REF!</v>
      </c>
      <c r="G449" s="245" t="e">
        <f t="shared" si="14"/>
        <v>#REF!</v>
      </c>
      <c r="H449" s="235" t="e">
        <f>#REF!</f>
        <v>#REF!</v>
      </c>
    </row>
    <row r="450" spans="1:8" ht="15.6">
      <c r="A450" s="241" t="s">
        <v>8</v>
      </c>
      <c r="B450" s="255">
        <v>0</v>
      </c>
      <c r="C450" s="234" t="e">
        <f>SUM(#REF!)</f>
        <v>#REF!</v>
      </c>
      <c r="D450" s="234" t="e">
        <f>#REF!</f>
        <v>#REF!</v>
      </c>
      <c r="E450" s="234" t="e">
        <f>SUM(#REF!)</f>
        <v>#REF!</v>
      </c>
      <c r="F450" s="234" t="e">
        <f>SUM(#REF!)</f>
        <v>#REF!</v>
      </c>
      <c r="G450" s="245" t="e">
        <f t="shared" si="14"/>
        <v>#REF!</v>
      </c>
      <c r="H450" s="235" t="e">
        <f>#REF!</f>
        <v>#REF!</v>
      </c>
    </row>
    <row r="451" spans="1:8" ht="15.6">
      <c r="A451" s="233" t="s">
        <v>9</v>
      </c>
      <c r="B451" s="254">
        <v>0</v>
      </c>
      <c r="C451" s="234" t="e">
        <f>SUM(#REF!)</f>
        <v>#REF!</v>
      </c>
      <c r="D451" s="234" t="e">
        <f>#REF!</f>
        <v>#REF!</v>
      </c>
      <c r="E451" s="234" t="e">
        <f>SUM(#REF!)</f>
        <v>#REF!</v>
      </c>
      <c r="F451" s="234" t="e">
        <f>SUM(#REF!)</f>
        <v>#REF!</v>
      </c>
      <c r="G451" s="245" t="e">
        <f t="shared" si="14"/>
        <v>#REF!</v>
      </c>
      <c r="H451" s="235" t="e">
        <f>#REF!</f>
        <v>#REF!</v>
      </c>
    </row>
    <row r="452" spans="1:8" ht="15.6">
      <c r="A452" s="233" t="s">
        <v>10</v>
      </c>
      <c r="B452" s="254">
        <v>0</v>
      </c>
      <c r="C452" s="234" t="e">
        <f>SUM(#REF!)</f>
        <v>#REF!</v>
      </c>
      <c r="D452" s="234" t="e">
        <f>#REF!</f>
        <v>#REF!</v>
      </c>
      <c r="E452" s="234" t="e">
        <f>SUM(#REF!)</f>
        <v>#REF!</v>
      </c>
      <c r="F452" s="234" t="e">
        <f>SUM(#REF!)</f>
        <v>#REF!</v>
      </c>
      <c r="G452" s="245" t="e">
        <f t="shared" si="14"/>
        <v>#REF!</v>
      </c>
      <c r="H452" s="235" t="e">
        <f>#REF!</f>
        <v>#REF!</v>
      </c>
    </row>
    <row r="453" spans="1:8" ht="15.6">
      <c r="A453" s="233" t="s">
        <v>11</v>
      </c>
      <c r="B453" s="254">
        <v>0</v>
      </c>
      <c r="C453" s="234" t="e">
        <f>SUM(#REF!)</f>
        <v>#REF!</v>
      </c>
      <c r="D453" s="234" t="e">
        <f>#REF!</f>
        <v>#REF!</v>
      </c>
      <c r="E453" s="234" t="e">
        <f>SUM(#REF!)</f>
        <v>#REF!</v>
      </c>
      <c r="F453" s="234" t="e">
        <f>SUM(#REF!)</f>
        <v>#REF!</v>
      </c>
      <c r="G453" s="245" t="e">
        <f t="shared" si="14"/>
        <v>#REF!</v>
      </c>
      <c r="H453" s="235" t="e">
        <f>#REF!</f>
        <v>#REF!</v>
      </c>
    </row>
    <row r="454" spans="1:8" ht="15.6">
      <c r="A454" s="233" t="s">
        <v>12</v>
      </c>
      <c r="B454" s="254">
        <v>1</v>
      </c>
      <c r="C454" s="234" t="e">
        <f>SUM(#REF!)</f>
        <v>#REF!</v>
      </c>
      <c r="D454" s="234" t="e">
        <f>#REF!</f>
        <v>#REF!</v>
      </c>
      <c r="E454" s="234" t="e">
        <f>SUM(#REF!)</f>
        <v>#REF!</v>
      </c>
      <c r="F454" s="234" t="e">
        <f>SUM(#REF!)</f>
        <v>#REF!</v>
      </c>
      <c r="G454" s="245" t="e">
        <f t="shared" si="14"/>
        <v>#REF!</v>
      </c>
      <c r="H454" s="235" t="e">
        <f>#REF!</f>
        <v>#REF!</v>
      </c>
    </row>
    <row r="455" spans="1:8" ht="15.6">
      <c r="A455" s="233" t="s">
        <v>13</v>
      </c>
      <c r="B455" s="254">
        <v>0</v>
      </c>
      <c r="C455" s="234" t="e">
        <f>SUM(#REF!)</f>
        <v>#REF!</v>
      </c>
      <c r="D455" s="234" t="e">
        <f>#REF!</f>
        <v>#REF!</v>
      </c>
      <c r="E455" s="234" t="e">
        <f>SUM(#REF!)</f>
        <v>#REF!</v>
      </c>
      <c r="F455" s="234" t="e">
        <f>SUM(#REF!)</f>
        <v>#REF!</v>
      </c>
      <c r="G455" s="245" t="e">
        <f t="shared" si="14"/>
        <v>#REF!</v>
      </c>
      <c r="H455" s="235" t="e">
        <f>#REF!</f>
        <v>#REF!</v>
      </c>
    </row>
    <row r="456" spans="1:8" ht="15.6">
      <c r="A456" s="233" t="s">
        <v>14</v>
      </c>
      <c r="B456" s="254">
        <v>0</v>
      </c>
      <c r="C456" s="234" t="e">
        <f>SUM(#REF!)</f>
        <v>#REF!</v>
      </c>
      <c r="D456" s="234" t="e">
        <f>#REF!</f>
        <v>#REF!</v>
      </c>
      <c r="E456" s="234" t="e">
        <f>SUM(#REF!)</f>
        <v>#REF!</v>
      </c>
      <c r="F456" s="234" t="e">
        <f>SUM(#REF!)</f>
        <v>#REF!</v>
      </c>
      <c r="G456" s="245" t="e">
        <f t="shared" si="14"/>
        <v>#REF!</v>
      </c>
      <c r="H456" s="235" t="e">
        <f>#REF!</f>
        <v>#REF!</v>
      </c>
    </row>
    <row r="457" spans="1:8" ht="15.6">
      <c r="A457" s="233" t="s">
        <v>15</v>
      </c>
      <c r="B457" s="254">
        <v>0</v>
      </c>
      <c r="C457" s="234" t="e">
        <f>SUM(#REF!)</f>
        <v>#REF!</v>
      </c>
      <c r="D457" s="234" t="e">
        <f>#REF!</f>
        <v>#REF!</v>
      </c>
      <c r="E457" s="234" t="e">
        <f>SUM(#REF!)</f>
        <v>#REF!</v>
      </c>
      <c r="F457" s="234" t="e">
        <f>SUM(#REF!)</f>
        <v>#REF!</v>
      </c>
      <c r="G457" s="245" t="e">
        <f t="shared" si="14"/>
        <v>#REF!</v>
      </c>
      <c r="H457" s="235" t="e">
        <f>#REF!</f>
        <v>#REF!</v>
      </c>
    </row>
    <row r="458" spans="1:8" ht="15.6">
      <c r="A458" s="233" t="s">
        <v>16</v>
      </c>
      <c r="B458" s="254">
        <v>1</v>
      </c>
      <c r="C458" s="234" t="e">
        <f>SUM(#REF!)</f>
        <v>#REF!</v>
      </c>
      <c r="D458" s="234" t="e">
        <f>#REF!</f>
        <v>#REF!</v>
      </c>
      <c r="E458" s="234" t="e">
        <f>SUM(#REF!)</f>
        <v>#REF!</v>
      </c>
      <c r="F458" s="234" t="e">
        <f>SUM(#REF!)</f>
        <v>#REF!</v>
      </c>
      <c r="G458" s="245" t="e">
        <f t="shared" si="14"/>
        <v>#REF!</v>
      </c>
      <c r="H458" s="235" t="e">
        <f>#REF!</f>
        <v>#REF!</v>
      </c>
    </row>
    <row r="459" spans="1:8" ht="15.6">
      <c r="A459" s="233" t="s">
        <v>17</v>
      </c>
      <c r="B459" s="254">
        <v>0</v>
      </c>
      <c r="C459" s="234" t="e">
        <f>SUM(#REF!)</f>
        <v>#REF!</v>
      </c>
      <c r="D459" s="234" t="e">
        <f>#REF!</f>
        <v>#REF!</v>
      </c>
      <c r="E459" s="234" t="e">
        <f>SUM(#REF!)</f>
        <v>#REF!</v>
      </c>
      <c r="F459" s="234" t="e">
        <f>SUM(#REF!)</f>
        <v>#REF!</v>
      </c>
      <c r="G459" s="245" t="e">
        <f t="shared" si="14"/>
        <v>#REF!</v>
      </c>
      <c r="H459" s="235" t="e">
        <f>#REF!</f>
        <v>#REF!</v>
      </c>
    </row>
    <row r="460" spans="1:8" ht="15.6">
      <c r="A460" s="233" t="s">
        <v>18</v>
      </c>
      <c r="B460" s="254">
        <v>0</v>
      </c>
      <c r="C460" s="234" t="e">
        <f>SUM(#REF!)</f>
        <v>#REF!</v>
      </c>
      <c r="D460" s="234" t="e">
        <f>#REF!</f>
        <v>#REF!</v>
      </c>
      <c r="E460" s="234" t="e">
        <f>SUM(#REF!)</f>
        <v>#REF!</v>
      </c>
      <c r="F460" s="234" t="e">
        <f>SUM(#REF!)</f>
        <v>#REF!</v>
      </c>
      <c r="G460" s="245" t="e">
        <f t="shared" si="14"/>
        <v>#REF!</v>
      </c>
      <c r="H460" s="235" t="e">
        <f>#REF!</f>
        <v>#REF!</v>
      </c>
    </row>
    <row r="461" spans="1:8" ht="15.6">
      <c r="A461" s="233" t="s">
        <v>19</v>
      </c>
      <c r="B461" s="254">
        <v>0</v>
      </c>
      <c r="C461" s="234" t="e">
        <f>SUM(#REF!)</f>
        <v>#REF!</v>
      </c>
      <c r="D461" s="234" t="e">
        <f>#REF!</f>
        <v>#REF!</v>
      </c>
      <c r="E461" s="234" t="e">
        <f>SUM(#REF!)</f>
        <v>#REF!</v>
      </c>
      <c r="F461" s="234" t="e">
        <f>SUM(#REF!)</f>
        <v>#REF!</v>
      </c>
      <c r="G461" s="245" t="e">
        <f t="shared" si="14"/>
        <v>#REF!</v>
      </c>
      <c r="H461" s="235" t="e">
        <f>#REF!</f>
        <v>#REF!</v>
      </c>
    </row>
    <row r="462" spans="1:8" ht="16.2" thickBot="1">
      <c r="A462" s="242"/>
      <c r="B462" s="251"/>
      <c r="C462" s="243"/>
      <c r="D462" s="243"/>
      <c r="E462" s="243"/>
      <c r="F462" s="243"/>
      <c r="G462" s="243"/>
      <c r="H462" s="244"/>
    </row>
    <row r="463" spans="1:8" ht="19.2" thickBot="1">
      <c r="A463" s="236" t="s">
        <v>33</v>
      </c>
      <c r="B463" s="237">
        <f>SUM(B444:B461)</f>
        <v>6</v>
      </c>
      <c r="C463" s="237" t="e">
        <f>SUM(C444:C461)</f>
        <v>#REF!</v>
      </c>
      <c r="D463" s="237" t="e">
        <f>SUM(D444:D461)</f>
        <v>#REF!</v>
      </c>
      <c r="E463" s="237" t="e">
        <f>SUM(E444:E461)</f>
        <v>#REF!</v>
      </c>
      <c r="F463" s="237" t="e">
        <f>SUM(F444:F461)</f>
        <v>#REF!</v>
      </c>
      <c r="G463" s="237" t="e">
        <f>SUM(B463:F463)</f>
        <v>#REF!</v>
      </c>
      <c r="H463" s="238" t="e">
        <f>SUM(H444:H461)</f>
        <v>#REF!</v>
      </c>
    </row>
    <row r="464" spans="1:8">
      <c r="A464" s="240" t="s">
        <v>252</v>
      </c>
      <c r="B464" s="239"/>
    </row>
    <row r="465" spans="1:8">
      <c r="A465" s="240" t="s">
        <v>35</v>
      </c>
      <c r="B465" s="240"/>
    </row>
    <row r="466" spans="1:8">
      <c r="A466" s="239" t="s">
        <v>36</v>
      </c>
      <c r="B466" s="239"/>
    </row>
    <row r="468" spans="1:8" ht="20.399999999999999">
      <c r="A468" s="554" t="s">
        <v>280</v>
      </c>
      <c r="B468" s="554"/>
      <c r="C468" s="554"/>
      <c r="D468" s="554"/>
      <c r="E468" s="554"/>
      <c r="F468" s="554"/>
      <c r="G468" s="554"/>
      <c r="H468" s="554"/>
    </row>
    <row r="469" spans="1:8" ht="20.399999999999999">
      <c r="A469" s="554" t="s">
        <v>1</v>
      </c>
      <c r="B469" s="554"/>
      <c r="C469" s="554"/>
      <c r="D469" s="554"/>
      <c r="E469" s="554"/>
      <c r="F469" s="554"/>
      <c r="G469" s="554"/>
      <c r="H469" s="554"/>
    </row>
    <row r="470" spans="1:8" ht="20.399999999999999">
      <c r="A470" s="554">
        <f>+A159</f>
        <v>0</v>
      </c>
      <c r="B470" s="554"/>
      <c r="C470" s="554"/>
      <c r="D470" s="554"/>
      <c r="E470" s="554"/>
      <c r="F470" s="554"/>
      <c r="G470" s="554"/>
      <c r="H470" s="554"/>
    </row>
    <row r="471" spans="1:8" ht="13.8" thickBot="1"/>
    <row r="472" spans="1:8" ht="18.600000000000001">
      <c r="A472" s="220"/>
      <c r="B472" s="253" t="s">
        <v>20</v>
      </c>
      <c r="C472" s="221" t="s">
        <v>22</v>
      </c>
      <c r="D472" s="221" t="s">
        <v>22</v>
      </c>
      <c r="E472" s="222" t="s">
        <v>25</v>
      </c>
      <c r="F472" s="222" t="s">
        <v>27</v>
      </c>
      <c r="G472" s="222" t="s">
        <v>22</v>
      </c>
      <c r="H472" s="223" t="s">
        <v>20</v>
      </c>
    </row>
    <row r="473" spans="1:8" ht="18.600000000000001">
      <c r="A473" s="224"/>
      <c r="B473" s="249" t="s">
        <v>28</v>
      </c>
      <c r="C473" s="225" t="s">
        <v>23</v>
      </c>
      <c r="D473" s="225" t="s">
        <v>23</v>
      </c>
      <c r="E473" s="225" t="s">
        <v>23</v>
      </c>
      <c r="F473" s="225" t="s">
        <v>28</v>
      </c>
      <c r="G473" s="225" t="s">
        <v>30</v>
      </c>
      <c r="H473" s="226" t="s">
        <v>31</v>
      </c>
    </row>
    <row r="474" spans="1:8" ht="19.2" thickBot="1">
      <c r="A474" s="227" t="s">
        <v>34</v>
      </c>
      <c r="B474" s="252" t="s">
        <v>251</v>
      </c>
      <c r="C474" s="228" t="s">
        <v>21</v>
      </c>
      <c r="D474" s="228" t="s">
        <v>24</v>
      </c>
      <c r="E474" s="228" t="s">
        <v>26</v>
      </c>
      <c r="F474" s="228" t="s">
        <v>29</v>
      </c>
      <c r="G474" s="228" t="s">
        <v>28</v>
      </c>
      <c r="H474" s="229" t="s">
        <v>32</v>
      </c>
    </row>
    <row r="475" spans="1:8">
      <c r="A475" s="230"/>
      <c r="B475" s="250"/>
      <c r="C475" s="231"/>
      <c r="D475" s="231"/>
      <c r="E475" s="231"/>
      <c r="F475" s="231"/>
      <c r="G475" s="231"/>
      <c r="H475" s="232"/>
    </row>
    <row r="476" spans="1:8" ht="15.6">
      <c r="A476" s="233" t="s">
        <v>2</v>
      </c>
      <c r="B476" s="254">
        <v>2</v>
      </c>
      <c r="C476" s="234" t="e">
        <f>SUM(#REF!)</f>
        <v>#REF!</v>
      </c>
      <c r="D476" s="234" t="e">
        <f>SUM(#REF!)</f>
        <v>#REF!</v>
      </c>
      <c r="E476" s="234" t="e">
        <f>SUM(#REF!)</f>
        <v>#REF!</v>
      </c>
      <c r="F476" s="234" t="e">
        <f>SUM(#REF!)</f>
        <v>#REF!</v>
      </c>
      <c r="G476" s="245" t="e">
        <f>SUM(B476:F476)</f>
        <v>#REF!</v>
      </c>
      <c r="H476" s="235" t="e">
        <f>SUM(#REF!)</f>
        <v>#REF!</v>
      </c>
    </row>
    <row r="477" spans="1:8" ht="15.6">
      <c r="A477" s="233" t="s">
        <v>3</v>
      </c>
      <c r="B477" s="254"/>
      <c r="C477" s="234" t="e">
        <f>SUM(#REF!)</f>
        <v>#REF!</v>
      </c>
      <c r="D477" s="234" t="e">
        <f>SUM(#REF!)</f>
        <v>#REF!</v>
      </c>
      <c r="E477" s="234" t="e">
        <f>SUM(#REF!)</f>
        <v>#REF!</v>
      </c>
      <c r="F477" s="234" t="e">
        <f>SUM(#REF!)</f>
        <v>#REF!</v>
      </c>
      <c r="G477" s="245" t="e">
        <f t="shared" ref="G477:G493" si="15">SUM(B477:F477)</f>
        <v>#REF!</v>
      </c>
      <c r="H477" s="235" t="e">
        <f>SUM(#REF!)</f>
        <v>#REF!</v>
      </c>
    </row>
    <row r="478" spans="1:8" ht="15.6">
      <c r="A478" s="233" t="s">
        <v>4</v>
      </c>
      <c r="B478" s="254"/>
      <c r="C478" s="234" t="e">
        <f>SUM(#REF!)</f>
        <v>#REF!</v>
      </c>
      <c r="D478" s="234" t="e">
        <f>SUM(#REF!)</f>
        <v>#REF!</v>
      </c>
      <c r="E478" s="234" t="e">
        <f>SUM(#REF!)</f>
        <v>#REF!</v>
      </c>
      <c r="F478" s="234" t="e">
        <f>SUM(#REF!)</f>
        <v>#REF!</v>
      </c>
      <c r="G478" s="245" t="e">
        <f t="shared" si="15"/>
        <v>#REF!</v>
      </c>
      <c r="H478" s="235" t="e">
        <f>SUM(#REF!)</f>
        <v>#REF!</v>
      </c>
    </row>
    <row r="479" spans="1:8" ht="15.6">
      <c r="A479" s="233" t="s">
        <v>5</v>
      </c>
      <c r="B479" s="254"/>
      <c r="C479" s="234" t="e">
        <f>SUM(#REF!)</f>
        <v>#REF!</v>
      </c>
      <c r="D479" s="234" t="e">
        <f>SUM(#REF!)</f>
        <v>#REF!</v>
      </c>
      <c r="E479" s="234" t="e">
        <f>SUM(#REF!)</f>
        <v>#REF!</v>
      </c>
      <c r="F479" s="234" t="e">
        <f>SUM(#REF!)</f>
        <v>#REF!</v>
      </c>
      <c r="G479" s="245" t="e">
        <f t="shared" si="15"/>
        <v>#REF!</v>
      </c>
      <c r="H479" s="235" t="e">
        <f>SUM(#REF!)</f>
        <v>#REF!</v>
      </c>
    </row>
    <row r="480" spans="1:8" ht="15.6">
      <c r="A480" s="233" t="s">
        <v>6</v>
      </c>
      <c r="B480" s="254"/>
      <c r="C480" s="234" t="e">
        <f>SUM(#REF!)</f>
        <v>#REF!</v>
      </c>
      <c r="D480" s="234" t="e">
        <f>SUM(#REF!)</f>
        <v>#REF!</v>
      </c>
      <c r="E480" s="234" t="e">
        <f>SUM(#REF!)</f>
        <v>#REF!</v>
      </c>
      <c r="F480" s="234" t="e">
        <f>SUM(#REF!)</f>
        <v>#REF!</v>
      </c>
      <c r="G480" s="245" t="e">
        <f t="shared" si="15"/>
        <v>#REF!</v>
      </c>
      <c r="H480" s="235" t="e">
        <f>SUM(#REF!)</f>
        <v>#REF!</v>
      </c>
    </row>
    <row r="481" spans="1:8" ht="15.6">
      <c r="A481" s="233" t="s">
        <v>7</v>
      </c>
      <c r="B481" s="254"/>
      <c r="C481" s="234" t="e">
        <f>SUM(#REF!)</f>
        <v>#REF!</v>
      </c>
      <c r="D481" s="234" t="e">
        <f>SUM(#REF!)</f>
        <v>#REF!</v>
      </c>
      <c r="E481" s="234" t="e">
        <f>SUM(#REF!)</f>
        <v>#REF!</v>
      </c>
      <c r="F481" s="234" t="e">
        <f>SUM(#REF!)</f>
        <v>#REF!</v>
      </c>
      <c r="G481" s="245" t="e">
        <f t="shared" si="15"/>
        <v>#REF!</v>
      </c>
      <c r="H481" s="235" t="e">
        <f>SUM(#REF!)</f>
        <v>#REF!</v>
      </c>
    </row>
    <row r="482" spans="1:8" ht="15.6">
      <c r="A482" s="241" t="s">
        <v>8</v>
      </c>
      <c r="B482" s="255"/>
      <c r="C482" s="234" t="e">
        <f>SUM(#REF!)</f>
        <v>#REF!</v>
      </c>
      <c r="D482" s="234" t="e">
        <f>SUM(#REF!)</f>
        <v>#REF!</v>
      </c>
      <c r="E482" s="234" t="e">
        <f>SUM(#REF!)</f>
        <v>#REF!</v>
      </c>
      <c r="F482" s="234" t="e">
        <f>SUM(#REF!)</f>
        <v>#REF!</v>
      </c>
      <c r="G482" s="245" t="e">
        <f t="shared" si="15"/>
        <v>#REF!</v>
      </c>
      <c r="H482" s="235" t="e">
        <f>SUM(#REF!)</f>
        <v>#REF!</v>
      </c>
    </row>
    <row r="483" spans="1:8" ht="15.6">
      <c r="A483" s="233" t="s">
        <v>9</v>
      </c>
      <c r="B483" s="254"/>
      <c r="C483" s="234" t="e">
        <f>SUM(#REF!)</f>
        <v>#REF!</v>
      </c>
      <c r="D483" s="234" t="e">
        <f>SUM(#REF!)</f>
        <v>#REF!</v>
      </c>
      <c r="E483" s="234" t="e">
        <f>SUM(#REF!)</f>
        <v>#REF!</v>
      </c>
      <c r="F483" s="234" t="e">
        <f>SUM(#REF!)</f>
        <v>#REF!</v>
      </c>
      <c r="G483" s="245" t="e">
        <f t="shared" si="15"/>
        <v>#REF!</v>
      </c>
      <c r="H483" s="235" t="e">
        <f>SUM(#REF!)</f>
        <v>#REF!</v>
      </c>
    </row>
    <row r="484" spans="1:8" ht="15.6">
      <c r="A484" s="233" t="s">
        <v>10</v>
      </c>
      <c r="B484" s="254"/>
      <c r="C484" s="234" t="e">
        <f>SUM(#REF!)</f>
        <v>#REF!</v>
      </c>
      <c r="D484" s="234" t="e">
        <f>SUM(#REF!)</f>
        <v>#REF!</v>
      </c>
      <c r="E484" s="234" t="e">
        <f>SUM(#REF!)</f>
        <v>#REF!</v>
      </c>
      <c r="F484" s="234" t="e">
        <f>SUM(#REF!)</f>
        <v>#REF!</v>
      </c>
      <c r="G484" s="245" t="e">
        <f t="shared" si="15"/>
        <v>#REF!</v>
      </c>
      <c r="H484" s="235" t="e">
        <f>SUM(#REF!)</f>
        <v>#REF!</v>
      </c>
    </row>
    <row r="485" spans="1:8" ht="15.6">
      <c r="A485" s="233" t="s">
        <v>11</v>
      </c>
      <c r="B485" s="254"/>
      <c r="C485" s="234" t="e">
        <f>SUM(#REF!)</f>
        <v>#REF!</v>
      </c>
      <c r="D485" s="234" t="e">
        <f>SUM(#REF!)</f>
        <v>#REF!</v>
      </c>
      <c r="E485" s="234" t="e">
        <f>SUM(#REF!)</f>
        <v>#REF!</v>
      </c>
      <c r="F485" s="234" t="e">
        <f>SUM(#REF!)</f>
        <v>#REF!</v>
      </c>
      <c r="G485" s="245" t="e">
        <f t="shared" si="15"/>
        <v>#REF!</v>
      </c>
      <c r="H485" s="235" t="e">
        <f>SUM(#REF!)</f>
        <v>#REF!</v>
      </c>
    </row>
    <row r="486" spans="1:8" ht="15.6">
      <c r="A486" s="233" t="s">
        <v>12</v>
      </c>
      <c r="B486" s="254"/>
      <c r="C486" s="234" t="e">
        <f>SUM(#REF!)</f>
        <v>#REF!</v>
      </c>
      <c r="D486" s="234" t="e">
        <f>SUM(#REF!)</f>
        <v>#REF!</v>
      </c>
      <c r="E486" s="234" t="e">
        <f>SUM(#REF!)</f>
        <v>#REF!</v>
      </c>
      <c r="F486" s="234" t="e">
        <f>SUM(#REF!)</f>
        <v>#REF!</v>
      </c>
      <c r="G486" s="245" t="e">
        <f t="shared" si="15"/>
        <v>#REF!</v>
      </c>
      <c r="H486" s="235" t="e">
        <f>SUM(#REF!)</f>
        <v>#REF!</v>
      </c>
    </row>
    <row r="487" spans="1:8" ht="15.6">
      <c r="A487" s="233" t="s">
        <v>13</v>
      </c>
      <c r="B487" s="254"/>
      <c r="C487" s="234" t="e">
        <f>SUM(#REF!)</f>
        <v>#REF!</v>
      </c>
      <c r="D487" s="234" t="e">
        <f>SUM(#REF!)</f>
        <v>#REF!</v>
      </c>
      <c r="E487" s="234" t="e">
        <f>SUM(#REF!)</f>
        <v>#REF!</v>
      </c>
      <c r="F487" s="234" t="e">
        <f>SUM(#REF!)</f>
        <v>#REF!</v>
      </c>
      <c r="G487" s="245" t="e">
        <f t="shared" si="15"/>
        <v>#REF!</v>
      </c>
      <c r="H487" s="235" t="e">
        <f>SUM(#REF!)</f>
        <v>#REF!</v>
      </c>
    </row>
    <row r="488" spans="1:8" ht="15.6">
      <c r="A488" s="233" t="s">
        <v>14</v>
      </c>
      <c r="B488" s="254"/>
      <c r="C488" s="234" t="e">
        <f>SUM(#REF!)</f>
        <v>#REF!</v>
      </c>
      <c r="D488" s="234" t="e">
        <f>SUM(#REF!)</f>
        <v>#REF!</v>
      </c>
      <c r="E488" s="234" t="e">
        <f>SUM(#REF!)</f>
        <v>#REF!</v>
      </c>
      <c r="F488" s="234" t="e">
        <f>SUM(#REF!)</f>
        <v>#REF!</v>
      </c>
      <c r="G488" s="245" t="e">
        <f t="shared" si="15"/>
        <v>#REF!</v>
      </c>
      <c r="H488" s="235" t="e">
        <f>SUM(#REF!)</f>
        <v>#REF!</v>
      </c>
    </row>
    <row r="489" spans="1:8" ht="15.6">
      <c r="A489" s="233" t="s">
        <v>15</v>
      </c>
      <c r="B489" s="254"/>
      <c r="C489" s="234" t="e">
        <f>SUM(#REF!)</f>
        <v>#REF!</v>
      </c>
      <c r="D489" s="234" t="e">
        <f>SUM(#REF!)</f>
        <v>#REF!</v>
      </c>
      <c r="E489" s="234" t="e">
        <f>SUM(#REF!)</f>
        <v>#REF!</v>
      </c>
      <c r="F489" s="234" t="e">
        <f>SUM(#REF!)</f>
        <v>#REF!</v>
      </c>
      <c r="G489" s="245" t="e">
        <f t="shared" si="15"/>
        <v>#REF!</v>
      </c>
      <c r="H489" s="235" t="e">
        <f>SUM(#REF!)</f>
        <v>#REF!</v>
      </c>
    </row>
    <row r="490" spans="1:8" ht="15.6">
      <c r="A490" s="233" t="s">
        <v>16</v>
      </c>
      <c r="B490" s="254"/>
      <c r="C490" s="234" t="e">
        <f>SUM(#REF!)</f>
        <v>#REF!</v>
      </c>
      <c r="D490" s="234" t="e">
        <f>SUM(#REF!)</f>
        <v>#REF!</v>
      </c>
      <c r="E490" s="234" t="e">
        <f>SUM(#REF!)</f>
        <v>#REF!</v>
      </c>
      <c r="F490" s="234" t="e">
        <f>SUM(#REF!)</f>
        <v>#REF!</v>
      </c>
      <c r="G490" s="245" t="e">
        <f t="shared" si="15"/>
        <v>#REF!</v>
      </c>
      <c r="H490" s="235" t="e">
        <f>SUM(#REF!)</f>
        <v>#REF!</v>
      </c>
    </row>
    <row r="491" spans="1:8" ht="15.6">
      <c r="A491" s="233" t="s">
        <v>17</v>
      </c>
      <c r="B491" s="254"/>
      <c r="C491" s="234" t="e">
        <f>SUM(#REF!)</f>
        <v>#REF!</v>
      </c>
      <c r="D491" s="234" t="e">
        <f>SUM(#REF!)</f>
        <v>#REF!</v>
      </c>
      <c r="E491" s="234" t="e">
        <f>SUM(#REF!)</f>
        <v>#REF!</v>
      </c>
      <c r="F491" s="234" t="e">
        <f>SUM(#REF!)</f>
        <v>#REF!</v>
      </c>
      <c r="G491" s="245" t="e">
        <f t="shared" si="15"/>
        <v>#REF!</v>
      </c>
      <c r="H491" s="235" t="e">
        <f>SUM(#REF!)</f>
        <v>#REF!</v>
      </c>
    </row>
    <row r="492" spans="1:8" ht="15.6">
      <c r="A492" s="233" t="s">
        <v>18</v>
      </c>
      <c r="B492" s="254"/>
      <c r="C492" s="234" t="e">
        <f>SUM(#REF!)</f>
        <v>#REF!</v>
      </c>
      <c r="D492" s="234" t="e">
        <f>SUM(#REF!)</f>
        <v>#REF!</v>
      </c>
      <c r="E492" s="234" t="e">
        <f>SUM(#REF!)</f>
        <v>#REF!</v>
      </c>
      <c r="F492" s="234" t="e">
        <f>SUM(#REF!)</f>
        <v>#REF!</v>
      </c>
      <c r="G492" s="245" t="e">
        <f t="shared" si="15"/>
        <v>#REF!</v>
      </c>
      <c r="H492" s="235" t="e">
        <f>SUM(#REF!)</f>
        <v>#REF!</v>
      </c>
    </row>
    <row r="493" spans="1:8" ht="15.6">
      <c r="A493" s="233" t="s">
        <v>19</v>
      </c>
      <c r="B493" s="254"/>
      <c r="C493" s="234" t="e">
        <f>SUM(#REF!)</f>
        <v>#REF!</v>
      </c>
      <c r="D493" s="234" t="e">
        <f>SUM(#REF!)</f>
        <v>#REF!</v>
      </c>
      <c r="E493" s="234" t="e">
        <f>SUM(#REF!)</f>
        <v>#REF!</v>
      </c>
      <c r="F493" s="234" t="e">
        <f>SUM(#REF!)</f>
        <v>#REF!</v>
      </c>
      <c r="G493" s="245" t="e">
        <f t="shared" si="15"/>
        <v>#REF!</v>
      </c>
      <c r="H493" s="235" t="e">
        <f>SUM(#REF!)</f>
        <v>#REF!</v>
      </c>
    </row>
    <row r="494" spans="1:8" ht="16.2" thickBot="1">
      <c r="A494" s="242"/>
      <c r="B494" s="251"/>
      <c r="C494" s="243"/>
      <c r="D494" s="243"/>
      <c r="E494" s="243"/>
      <c r="F494" s="243"/>
      <c r="G494" s="243"/>
      <c r="H494" s="244"/>
    </row>
    <row r="495" spans="1:8" ht="19.2" thickBot="1">
      <c r="A495" s="236" t="s">
        <v>33</v>
      </c>
      <c r="B495" s="237">
        <f>SUM(B476:B493)</f>
        <v>2</v>
      </c>
      <c r="C495" s="237" t="e">
        <f>SUM(C476:C493)</f>
        <v>#REF!</v>
      </c>
      <c r="D495" s="237" t="e">
        <f>SUM(D476:D493)</f>
        <v>#REF!</v>
      </c>
      <c r="E495" s="237" t="e">
        <f>SUM(E476:E493)</f>
        <v>#REF!</v>
      </c>
      <c r="F495" s="237" t="e">
        <f>SUM(F476:F493)</f>
        <v>#REF!</v>
      </c>
      <c r="G495" s="237" t="e">
        <f>SUM(B495:F495)</f>
        <v>#REF!</v>
      </c>
      <c r="H495" s="238" t="e">
        <f>SUM(H476:H493)</f>
        <v>#REF!</v>
      </c>
    </row>
    <row r="496" spans="1:8">
      <c r="A496" s="240" t="s">
        <v>252</v>
      </c>
      <c r="B496" s="239"/>
    </row>
    <row r="497" spans="1:2">
      <c r="A497" s="240" t="s">
        <v>35</v>
      </c>
      <c r="B497" s="240"/>
    </row>
    <row r="498" spans="1:2">
      <c r="A498" s="239" t="s">
        <v>36</v>
      </c>
      <c r="B498" s="239"/>
    </row>
  </sheetData>
  <mergeCells count="48">
    <mergeCell ref="A470:H470"/>
    <mergeCell ref="A436:H436"/>
    <mergeCell ref="A437:H437"/>
    <mergeCell ref="A438:H438"/>
    <mergeCell ref="A468:H468"/>
    <mergeCell ref="A404:H404"/>
    <mergeCell ref="A405:H405"/>
    <mergeCell ref="A406:H406"/>
    <mergeCell ref="A469:H469"/>
    <mergeCell ref="A373:H373"/>
    <mergeCell ref="A374:H374"/>
    <mergeCell ref="A375:H375"/>
    <mergeCell ref="A343:H343"/>
    <mergeCell ref="A344:H344"/>
    <mergeCell ref="A311:H311"/>
    <mergeCell ref="A312:H312"/>
    <mergeCell ref="A313:H313"/>
    <mergeCell ref="A342:H342"/>
    <mergeCell ref="A282:H282"/>
    <mergeCell ref="A156:H156"/>
    <mergeCell ref="A251:H251"/>
    <mergeCell ref="A189:H189"/>
    <mergeCell ref="A250:H250"/>
    <mergeCell ref="A188:H188"/>
    <mergeCell ref="A280:H280"/>
    <mergeCell ref="A281:H281"/>
    <mergeCell ref="A95:H95"/>
    <mergeCell ref="A65:H65"/>
    <mergeCell ref="A125:H125"/>
    <mergeCell ref="A249:H249"/>
    <mergeCell ref="A218:H218"/>
    <mergeCell ref="A219:H219"/>
    <mergeCell ref="A220:H220"/>
    <mergeCell ref="A157:H157"/>
    <mergeCell ref="A158:H158"/>
    <mergeCell ref="A187:H187"/>
    <mergeCell ref="A96:H96"/>
    <mergeCell ref="A126:H126"/>
    <mergeCell ref="A127:H127"/>
    <mergeCell ref="A34:H34"/>
    <mergeCell ref="A63:H63"/>
    <mergeCell ref="A64:H64"/>
    <mergeCell ref="A94:H94"/>
    <mergeCell ref="A1:H1"/>
    <mergeCell ref="A2:H2"/>
    <mergeCell ref="A3:H3"/>
    <mergeCell ref="A33:H33"/>
    <mergeCell ref="A32:H32"/>
  </mergeCells>
  <phoneticPr fontId="0" type="noConversion"/>
  <printOptions horizontalCentered="1" verticalCentered="1"/>
  <pageMargins left="0.78740157480314965" right="0.59055118110236227" top="0.86614173228346458" bottom="0.86614173228346458" header="0" footer="0.31496062992125984"/>
  <pageSetup scale="78" orientation="landscape" r:id="rId1"/>
  <headerFooter alignWithMargins="0">
    <oddFooter>&amp;R&amp;"Times New Roman,Negrita"&amp;12&amp;P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1"/>
  <sheetViews>
    <sheetView workbookViewId="0">
      <selection activeCell="F26" sqref="F26"/>
    </sheetView>
  </sheetViews>
  <sheetFormatPr baseColWidth="10" defaultColWidth="9.109375" defaultRowHeight="13.8"/>
  <cols>
    <col min="1" max="1" width="31.33203125" style="280" customWidth="1"/>
    <col min="2" max="7" width="17.6640625" style="280" customWidth="1"/>
    <col min="8" max="16384" width="9.109375" style="280"/>
  </cols>
  <sheetData>
    <row r="1" spans="1:7" ht="25.5" customHeight="1">
      <c r="A1" s="565" t="s">
        <v>1</v>
      </c>
      <c r="B1" s="565"/>
      <c r="C1" s="565"/>
      <c r="D1" s="565"/>
      <c r="E1" s="565"/>
      <c r="F1" s="565"/>
      <c r="G1" s="565"/>
    </row>
    <row r="2" spans="1:7" ht="25.5" customHeight="1">
      <c r="A2" s="565" t="s">
        <v>305</v>
      </c>
      <c r="B2" s="565"/>
      <c r="C2" s="565"/>
      <c r="D2" s="565"/>
      <c r="E2" s="565"/>
      <c r="F2" s="565"/>
      <c r="G2" s="565"/>
    </row>
    <row r="3" spans="1:7" ht="7.5" customHeight="1" thickBot="1">
      <c r="G3" s="281"/>
    </row>
    <row r="4" spans="1:7" ht="31.5" customHeight="1" thickBot="1">
      <c r="A4" s="293" t="s">
        <v>224</v>
      </c>
      <c r="B4" s="294">
        <v>2003</v>
      </c>
      <c r="C4" s="294">
        <v>2004</v>
      </c>
      <c r="D4" s="294">
        <v>2005</v>
      </c>
      <c r="E4" s="294">
        <v>2006</v>
      </c>
      <c r="F4" s="294">
        <v>2007</v>
      </c>
      <c r="G4" s="295">
        <v>2009</v>
      </c>
    </row>
    <row r="5" spans="1:7" ht="24.75" customHeight="1">
      <c r="A5" s="286" t="s">
        <v>4</v>
      </c>
      <c r="B5" s="287">
        <v>56</v>
      </c>
      <c r="C5" s="287">
        <v>56</v>
      </c>
      <c r="D5" s="287">
        <v>64</v>
      </c>
      <c r="E5" s="292">
        <v>81</v>
      </c>
      <c r="F5" s="290">
        <v>105</v>
      </c>
      <c r="G5" s="288" t="e">
        <f>+INDIVIDUAL!G11</f>
        <v>#REF!</v>
      </c>
    </row>
    <row r="6" spans="1:7" ht="21.9" customHeight="1">
      <c r="A6" s="286" t="s">
        <v>16</v>
      </c>
      <c r="B6" s="287">
        <v>21</v>
      </c>
      <c r="C6" s="287">
        <v>21</v>
      </c>
      <c r="D6" s="287">
        <v>22</v>
      </c>
      <c r="E6" s="292">
        <v>25</v>
      </c>
      <c r="F6" s="290">
        <v>32</v>
      </c>
      <c r="G6" s="288" t="e">
        <f>+INDIVIDUAL!G23</f>
        <v>#REF!</v>
      </c>
    </row>
    <row r="7" spans="1:7" ht="21.9" customHeight="1">
      <c r="A7" s="286" t="s">
        <v>225</v>
      </c>
      <c r="B7" s="287">
        <v>37</v>
      </c>
      <c r="C7" s="287">
        <v>38</v>
      </c>
      <c r="D7" s="287">
        <v>44</v>
      </c>
      <c r="E7" s="292">
        <v>48</v>
      </c>
      <c r="F7" s="290">
        <v>60</v>
      </c>
      <c r="G7" s="288" t="e">
        <f>+INDIVIDUAL!G17</f>
        <v>#REF!</v>
      </c>
    </row>
    <row r="8" spans="1:7" ht="21.9" customHeight="1">
      <c r="A8" s="286" t="s">
        <v>6</v>
      </c>
      <c r="B8" s="287">
        <v>25</v>
      </c>
      <c r="C8" s="287">
        <v>25</v>
      </c>
      <c r="D8" s="287">
        <v>28</v>
      </c>
      <c r="E8" s="292">
        <v>32</v>
      </c>
      <c r="F8" s="290">
        <v>46</v>
      </c>
      <c r="G8" s="288" t="e">
        <f>+INDIVIDUAL!G13</f>
        <v>#REF!</v>
      </c>
    </row>
    <row r="9" spans="1:7" ht="21.9" customHeight="1">
      <c r="A9" s="286" t="s">
        <v>3</v>
      </c>
      <c r="B9" s="287">
        <v>257</v>
      </c>
      <c r="C9" s="287">
        <v>262</v>
      </c>
      <c r="D9" s="287">
        <v>308</v>
      </c>
      <c r="E9" s="292">
        <v>376</v>
      </c>
      <c r="F9" s="290">
        <v>475</v>
      </c>
      <c r="G9" s="288" t="e">
        <f>+INDIVIDUAL!G10</f>
        <v>#REF!</v>
      </c>
    </row>
    <row r="10" spans="1:7" ht="21.9" customHeight="1">
      <c r="A10" s="286" t="s">
        <v>5</v>
      </c>
      <c r="B10" s="287">
        <v>23</v>
      </c>
      <c r="C10" s="287">
        <v>23</v>
      </c>
      <c r="D10" s="287">
        <v>30</v>
      </c>
      <c r="E10" s="292">
        <v>31</v>
      </c>
      <c r="F10" s="290">
        <v>44</v>
      </c>
      <c r="G10" s="288" t="e">
        <f>+INDIVIDUAL!G12</f>
        <v>#REF!</v>
      </c>
    </row>
    <row r="11" spans="1:7" ht="21.9" customHeight="1">
      <c r="A11" s="286" t="s">
        <v>8</v>
      </c>
      <c r="B11" s="287">
        <v>16</v>
      </c>
      <c r="C11" s="287">
        <v>15</v>
      </c>
      <c r="D11" s="287">
        <v>16</v>
      </c>
      <c r="E11" s="292">
        <v>18</v>
      </c>
      <c r="F11" s="290">
        <v>29</v>
      </c>
      <c r="G11" s="288" t="e">
        <f>+INDIVIDUAL!G15</f>
        <v>#REF!</v>
      </c>
    </row>
    <row r="12" spans="1:7" ht="21.9" customHeight="1">
      <c r="A12" s="286" t="s">
        <v>2</v>
      </c>
      <c r="B12" s="287">
        <v>256</v>
      </c>
      <c r="C12" s="287">
        <v>273</v>
      </c>
      <c r="D12" s="287">
        <v>314</v>
      </c>
      <c r="E12" s="292">
        <v>406</v>
      </c>
      <c r="F12" s="290">
        <v>492</v>
      </c>
      <c r="G12" s="288" t="e">
        <f>+INDIVIDUAL!G9</f>
        <v>#REF!</v>
      </c>
    </row>
    <row r="13" spans="1:7" ht="21.9" customHeight="1">
      <c r="A13" s="286" t="s">
        <v>226</v>
      </c>
      <c r="B13" s="287">
        <v>5</v>
      </c>
      <c r="C13" s="287">
        <v>5</v>
      </c>
      <c r="D13" s="287">
        <v>5</v>
      </c>
      <c r="E13" s="292">
        <v>6</v>
      </c>
      <c r="F13" s="290">
        <v>9</v>
      </c>
      <c r="G13" s="288" t="e">
        <f>+INDIVIDUAL!G26</f>
        <v>#REF!</v>
      </c>
    </row>
    <row r="14" spans="1:7" ht="21.9" customHeight="1">
      <c r="A14" s="286" t="s">
        <v>11</v>
      </c>
      <c r="B14" s="287">
        <v>10</v>
      </c>
      <c r="C14" s="287">
        <v>11</v>
      </c>
      <c r="D14" s="287">
        <v>14</v>
      </c>
      <c r="E14" s="292">
        <v>17</v>
      </c>
      <c r="F14" s="290">
        <v>23</v>
      </c>
      <c r="G14" s="288" t="e">
        <f>+INDIVIDUAL!G18</f>
        <v>#REF!</v>
      </c>
    </row>
    <row r="15" spans="1:7" ht="21.9" customHeight="1">
      <c r="A15" s="286" t="s">
        <v>18</v>
      </c>
      <c r="B15" s="287">
        <v>6</v>
      </c>
      <c r="C15" s="287">
        <v>6</v>
      </c>
      <c r="D15" s="287">
        <v>6</v>
      </c>
      <c r="E15" s="292">
        <v>6</v>
      </c>
      <c r="F15" s="290">
        <v>8</v>
      </c>
      <c r="G15" s="288" t="e">
        <f>+INDIVIDUAL!G25</f>
        <v>#REF!</v>
      </c>
    </row>
    <row r="16" spans="1:7" ht="21.9" customHeight="1">
      <c r="A16" s="286" t="s">
        <v>13</v>
      </c>
      <c r="B16" s="287">
        <v>4</v>
      </c>
      <c r="C16" s="287">
        <v>5</v>
      </c>
      <c r="D16" s="287">
        <v>6</v>
      </c>
      <c r="E16" s="292">
        <v>5</v>
      </c>
      <c r="F16" s="290">
        <v>6</v>
      </c>
      <c r="G16" s="288" t="e">
        <f>+INDIVIDUAL!G20</f>
        <v>#REF!</v>
      </c>
    </row>
    <row r="17" spans="1:7" ht="21.9" customHeight="1">
      <c r="A17" s="286" t="s">
        <v>227</v>
      </c>
      <c r="B17" s="287">
        <v>11</v>
      </c>
      <c r="C17" s="287">
        <v>11</v>
      </c>
      <c r="D17" s="287">
        <v>13</v>
      </c>
      <c r="E17" s="292">
        <v>11</v>
      </c>
      <c r="F17" s="290">
        <v>18</v>
      </c>
      <c r="G17" s="288" t="e">
        <f>+INDIVIDUAL!G19</f>
        <v>#REF!</v>
      </c>
    </row>
    <row r="18" spans="1:7" ht="21.9" customHeight="1">
      <c r="A18" s="286" t="s">
        <v>7</v>
      </c>
      <c r="B18" s="287">
        <v>24</v>
      </c>
      <c r="C18" s="287">
        <v>24</v>
      </c>
      <c r="D18" s="287">
        <v>26</v>
      </c>
      <c r="E18" s="292">
        <v>28</v>
      </c>
      <c r="F18" s="290">
        <v>39</v>
      </c>
      <c r="G18" s="288" t="e">
        <f>+INDIVIDUAL!G14</f>
        <v>#REF!</v>
      </c>
    </row>
    <row r="19" spans="1:7" ht="21.9" customHeight="1">
      <c r="A19" s="289" t="s">
        <v>9</v>
      </c>
      <c r="B19" s="287">
        <v>17</v>
      </c>
      <c r="C19" s="287">
        <v>18</v>
      </c>
      <c r="D19" s="287">
        <v>18</v>
      </c>
      <c r="E19" s="292">
        <v>19</v>
      </c>
      <c r="F19" s="290">
        <v>28</v>
      </c>
      <c r="G19" s="288" t="e">
        <f>+INDIVIDUAL!G16</f>
        <v>#REF!</v>
      </c>
    </row>
    <row r="20" spans="1:7" ht="21.9" customHeight="1">
      <c r="A20" s="286" t="s">
        <v>15</v>
      </c>
      <c r="B20" s="287">
        <v>12</v>
      </c>
      <c r="C20" s="287">
        <v>12</v>
      </c>
      <c r="D20" s="287">
        <v>14</v>
      </c>
      <c r="E20" s="292">
        <v>13</v>
      </c>
      <c r="F20" s="290">
        <v>21</v>
      </c>
      <c r="G20" s="288" t="e">
        <f>+INDIVIDUAL!G22</f>
        <v>#REF!</v>
      </c>
    </row>
    <row r="21" spans="1:7" ht="21.9" customHeight="1">
      <c r="A21" s="286" t="s">
        <v>14</v>
      </c>
      <c r="B21" s="287">
        <v>34</v>
      </c>
      <c r="C21" s="287">
        <v>37</v>
      </c>
      <c r="D21" s="287">
        <v>41</v>
      </c>
      <c r="E21" s="292">
        <v>46</v>
      </c>
      <c r="F21" s="290">
        <v>68</v>
      </c>
      <c r="G21" s="288" t="e">
        <f>+INDIVIDUAL!G21</f>
        <v>#REF!</v>
      </c>
    </row>
    <row r="22" spans="1:7" ht="21.9" customHeight="1">
      <c r="A22" s="286" t="s">
        <v>17</v>
      </c>
      <c r="B22" s="287">
        <v>1</v>
      </c>
      <c r="C22" s="287">
        <v>1</v>
      </c>
      <c r="D22" s="287">
        <v>1</v>
      </c>
      <c r="E22" s="292">
        <v>1</v>
      </c>
      <c r="F22" s="290">
        <v>2</v>
      </c>
      <c r="G22" s="288" t="e">
        <f>+INDIVIDUAL!G24</f>
        <v>#REF!</v>
      </c>
    </row>
    <row r="23" spans="1:7" ht="16.2" thickBot="1">
      <c r="A23" s="282"/>
      <c r="B23" s="283"/>
      <c r="C23" s="283"/>
      <c r="D23" s="283"/>
      <c r="E23" s="283"/>
      <c r="F23" s="291"/>
      <c r="G23" s="284"/>
    </row>
    <row r="24" spans="1:7" ht="25.5" customHeight="1" thickBot="1">
      <c r="A24" s="293" t="s">
        <v>246</v>
      </c>
      <c r="B24" s="299">
        <f t="shared" ref="B24:G24" si="0">SUM(B5:B22)</f>
        <v>815</v>
      </c>
      <c r="C24" s="299">
        <f t="shared" si="0"/>
        <v>843</v>
      </c>
      <c r="D24" s="299">
        <f t="shared" si="0"/>
        <v>970</v>
      </c>
      <c r="E24" s="299">
        <f t="shared" si="0"/>
        <v>1169</v>
      </c>
      <c r="F24" s="299">
        <f t="shared" si="0"/>
        <v>1505</v>
      </c>
      <c r="G24" s="299" t="e">
        <f t="shared" si="0"/>
        <v>#REF!</v>
      </c>
    </row>
    <row r="25" spans="1:7">
      <c r="A25" s="285" t="s">
        <v>274</v>
      </c>
    </row>
    <row r="28" spans="1:7" ht="26.1" customHeight="1">
      <c r="A28" s="565" t="s">
        <v>275</v>
      </c>
      <c r="B28" s="565"/>
      <c r="C28" s="565"/>
      <c r="D28" s="565"/>
      <c r="E28" s="565"/>
      <c r="F28" s="565"/>
      <c r="G28" s="565"/>
    </row>
    <row r="29" spans="1:7" ht="26.1" customHeight="1" thickBot="1">
      <c r="A29" s="565" t="s">
        <v>305</v>
      </c>
      <c r="B29" s="565"/>
      <c r="C29" s="565"/>
      <c r="D29" s="565"/>
      <c r="E29" s="565"/>
      <c r="F29" s="565"/>
      <c r="G29" s="565"/>
    </row>
    <row r="30" spans="1:7" ht="24.75" customHeight="1" thickBot="1">
      <c r="A30" s="293" t="s">
        <v>224</v>
      </c>
      <c r="B30" s="296">
        <v>2003</v>
      </c>
      <c r="C30" s="296">
        <v>2004</v>
      </c>
      <c r="D30" s="296">
        <v>2005</v>
      </c>
      <c r="E30" s="296">
        <v>2006</v>
      </c>
      <c r="F30" s="296">
        <v>2007</v>
      </c>
      <c r="G30" s="297">
        <v>2009</v>
      </c>
    </row>
    <row r="31" spans="1:7" ht="24.75" customHeight="1">
      <c r="A31" s="286" t="s">
        <v>4</v>
      </c>
      <c r="B31" s="287">
        <v>673</v>
      </c>
      <c r="C31" s="287">
        <v>690</v>
      </c>
      <c r="D31" s="287">
        <v>739</v>
      </c>
      <c r="E31" s="287">
        <v>782</v>
      </c>
      <c r="F31" s="287">
        <v>852</v>
      </c>
      <c r="G31" s="298" t="e">
        <f>+INDIVIDUAL!H11</f>
        <v>#REF!</v>
      </c>
    </row>
    <row r="32" spans="1:7" ht="24.75" customHeight="1">
      <c r="A32" s="286" t="s">
        <v>16</v>
      </c>
      <c r="B32" s="287">
        <v>189</v>
      </c>
      <c r="C32" s="287">
        <v>197</v>
      </c>
      <c r="D32" s="287">
        <v>213</v>
      </c>
      <c r="E32" s="287">
        <v>222</v>
      </c>
      <c r="F32" s="287">
        <v>238</v>
      </c>
      <c r="G32" s="298" t="e">
        <f>+INDIVIDUAL!H23</f>
        <v>#REF!</v>
      </c>
    </row>
    <row r="33" spans="1:7" ht="24.75" customHeight="1">
      <c r="A33" s="286" t="s">
        <v>225</v>
      </c>
      <c r="B33" s="287">
        <v>335</v>
      </c>
      <c r="C33" s="287">
        <v>351</v>
      </c>
      <c r="D33" s="287">
        <v>386</v>
      </c>
      <c r="E33" s="287">
        <v>444</v>
      </c>
      <c r="F33" s="287">
        <v>487</v>
      </c>
      <c r="G33" s="298" t="e">
        <f>+INDIVIDUAL!H17</f>
        <v>#REF!</v>
      </c>
    </row>
    <row r="34" spans="1:7" ht="24.75" customHeight="1">
      <c r="A34" s="286" t="s">
        <v>6</v>
      </c>
      <c r="B34" s="287">
        <v>446</v>
      </c>
      <c r="C34" s="287">
        <v>452</v>
      </c>
      <c r="D34" s="287">
        <v>503</v>
      </c>
      <c r="E34" s="287">
        <v>563</v>
      </c>
      <c r="F34" s="287">
        <v>619</v>
      </c>
      <c r="G34" s="298" t="e">
        <f>+INDIVIDUAL!H13</f>
        <v>#REF!</v>
      </c>
    </row>
    <row r="35" spans="1:7" ht="24.75" customHeight="1">
      <c r="A35" s="286" t="s">
        <v>3</v>
      </c>
      <c r="B35" s="287">
        <v>3377</v>
      </c>
      <c r="C35" s="287">
        <v>3678</v>
      </c>
      <c r="D35" s="287">
        <v>3910</v>
      </c>
      <c r="E35" s="287">
        <v>4306</v>
      </c>
      <c r="F35" s="287">
        <v>4714</v>
      </c>
      <c r="G35" s="298" t="e">
        <f>+INDIVIDUAL!H10</f>
        <v>#REF!</v>
      </c>
    </row>
    <row r="36" spans="1:7" ht="24.75" customHeight="1">
      <c r="A36" s="286" t="s">
        <v>5</v>
      </c>
      <c r="B36" s="287">
        <v>262</v>
      </c>
      <c r="C36" s="287">
        <v>276</v>
      </c>
      <c r="D36" s="287">
        <v>294</v>
      </c>
      <c r="E36" s="287">
        <v>312</v>
      </c>
      <c r="F36" s="287">
        <v>351</v>
      </c>
      <c r="G36" s="298" t="e">
        <f>+INDIVIDUAL!H12</f>
        <v>#REF!</v>
      </c>
    </row>
    <row r="37" spans="1:7" ht="24.75" customHeight="1">
      <c r="A37" s="286" t="s">
        <v>8</v>
      </c>
      <c r="B37" s="287">
        <v>150</v>
      </c>
      <c r="C37" s="287">
        <v>153</v>
      </c>
      <c r="D37" s="287">
        <v>159</v>
      </c>
      <c r="E37" s="287">
        <v>170</v>
      </c>
      <c r="F37" s="287">
        <v>186</v>
      </c>
      <c r="G37" s="298" t="e">
        <f>+INDIVIDUAL!H15</f>
        <v>#REF!</v>
      </c>
    </row>
    <row r="38" spans="1:7" ht="24.75" customHeight="1">
      <c r="A38" s="286" t="s">
        <v>2</v>
      </c>
      <c r="B38" s="287">
        <v>4160</v>
      </c>
      <c r="C38" s="287">
        <v>4514</v>
      </c>
      <c r="D38" s="287">
        <v>4972</v>
      </c>
      <c r="E38" s="287">
        <v>5647</v>
      </c>
      <c r="F38" s="287">
        <v>6185</v>
      </c>
      <c r="G38" s="298" t="e">
        <f>+INDIVIDUAL!H9</f>
        <v>#REF!</v>
      </c>
    </row>
    <row r="39" spans="1:7" ht="24.75" customHeight="1">
      <c r="A39" s="286" t="s">
        <v>226</v>
      </c>
      <c r="B39" s="287">
        <v>92</v>
      </c>
      <c r="C39" s="287">
        <v>94</v>
      </c>
      <c r="D39" s="287">
        <v>98</v>
      </c>
      <c r="E39" s="287">
        <v>104</v>
      </c>
      <c r="F39" s="287">
        <v>110</v>
      </c>
      <c r="G39" s="298" t="e">
        <f>+INDIVIDUAL!H26</f>
        <v>#REF!</v>
      </c>
    </row>
    <row r="40" spans="1:7" ht="24.75" customHeight="1">
      <c r="A40" s="286" t="s">
        <v>11</v>
      </c>
      <c r="B40" s="287">
        <v>46</v>
      </c>
      <c r="C40" s="287">
        <v>51</v>
      </c>
      <c r="D40" s="287">
        <v>53</v>
      </c>
      <c r="E40" s="287">
        <v>58</v>
      </c>
      <c r="F40" s="287">
        <v>70</v>
      </c>
      <c r="G40" s="298" t="e">
        <f>+INDIVIDUAL!H18</f>
        <v>#REF!</v>
      </c>
    </row>
    <row r="41" spans="1:7" ht="24.75" customHeight="1">
      <c r="A41" s="286" t="s">
        <v>18</v>
      </c>
      <c r="B41" s="287">
        <v>80</v>
      </c>
      <c r="C41" s="287">
        <v>85</v>
      </c>
      <c r="D41" s="287">
        <v>88</v>
      </c>
      <c r="E41" s="287">
        <v>96</v>
      </c>
      <c r="F41" s="287">
        <v>103</v>
      </c>
      <c r="G41" s="298" t="e">
        <f>+INDIVIDUAL!H25</f>
        <v>#REF!</v>
      </c>
    </row>
    <row r="42" spans="1:7" ht="24.75" customHeight="1">
      <c r="A42" s="286" t="s">
        <v>13</v>
      </c>
      <c r="B42" s="287">
        <v>47</v>
      </c>
      <c r="C42" s="287">
        <v>51</v>
      </c>
      <c r="D42" s="287">
        <v>53</v>
      </c>
      <c r="E42" s="287">
        <v>60</v>
      </c>
      <c r="F42" s="287">
        <v>62</v>
      </c>
      <c r="G42" s="298" t="e">
        <f>+INDIVIDUAL!H20</f>
        <v>#REF!</v>
      </c>
    </row>
    <row r="43" spans="1:7" ht="24.75" customHeight="1">
      <c r="A43" s="286" t="s">
        <v>227</v>
      </c>
      <c r="B43" s="287">
        <v>114</v>
      </c>
      <c r="C43" s="287">
        <v>119</v>
      </c>
      <c r="D43" s="287">
        <v>129</v>
      </c>
      <c r="E43" s="287">
        <v>133</v>
      </c>
      <c r="F43" s="287">
        <v>150</v>
      </c>
      <c r="G43" s="298" t="e">
        <f>+INDIVIDUAL!H19</f>
        <v>#REF!</v>
      </c>
    </row>
    <row r="44" spans="1:7" ht="24.75" customHeight="1">
      <c r="A44" s="286" t="s">
        <v>7</v>
      </c>
      <c r="B44" s="287">
        <v>228</v>
      </c>
      <c r="C44" s="287">
        <v>254</v>
      </c>
      <c r="D44" s="287">
        <v>283</v>
      </c>
      <c r="E44" s="287">
        <v>303</v>
      </c>
      <c r="F44" s="287">
        <v>340</v>
      </c>
      <c r="G44" s="298" t="e">
        <f>+INDIVIDUAL!H14</f>
        <v>#REF!</v>
      </c>
    </row>
    <row r="45" spans="1:7" ht="24.75" customHeight="1">
      <c r="A45" s="286" t="s">
        <v>9</v>
      </c>
      <c r="B45" s="287">
        <v>148</v>
      </c>
      <c r="C45" s="287">
        <v>147</v>
      </c>
      <c r="D45" s="287">
        <v>145</v>
      </c>
      <c r="E45" s="287">
        <v>166</v>
      </c>
      <c r="F45" s="287">
        <v>183</v>
      </c>
      <c r="G45" s="298" t="e">
        <f>+INDIVIDUAL!H16</f>
        <v>#REF!</v>
      </c>
    </row>
    <row r="46" spans="1:7" ht="24.75" customHeight="1">
      <c r="A46" s="286" t="s">
        <v>15</v>
      </c>
      <c r="B46" s="287">
        <v>106</v>
      </c>
      <c r="C46" s="287">
        <v>110</v>
      </c>
      <c r="D46" s="287">
        <v>128</v>
      </c>
      <c r="E46" s="287">
        <v>129</v>
      </c>
      <c r="F46" s="287">
        <v>172</v>
      </c>
      <c r="G46" s="298" t="e">
        <f>+INDIVIDUAL!H22</f>
        <v>#REF!</v>
      </c>
    </row>
    <row r="47" spans="1:7" ht="24.75" customHeight="1">
      <c r="A47" s="286" t="s">
        <v>14</v>
      </c>
      <c r="B47" s="287">
        <v>292</v>
      </c>
      <c r="C47" s="287">
        <v>329</v>
      </c>
      <c r="D47" s="287">
        <v>352</v>
      </c>
      <c r="E47" s="287">
        <v>407</v>
      </c>
      <c r="F47" s="287">
        <v>473</v>
      </c>
      <c r="G47" s="298" t="e">
        <f>+INDIVIDUAL!H21</f>
        <v>#REF!</v>
      </c>
    </row>
    <row r="48" spans="1:7" ht="24.75" customHeight="1">
      <c r="A48" s="286" t="s">
        <v>17</v>
      </c>
      <c r="B48" s="287">
        <v>5</v>
      </c>
      <c r="C48" s="287">
        <v>5</v>
      </c>
      <c r="D48" s="287">
        <v>5</v>
      </c>
      <c r="E48" s="287">
        <v>5</v>
      </c>
      <c r="F48" s="287">
        <v>5</v>
      </c>
      <c r="G48" s="298" t="e">
        <f>+INDIVIDUAL!H24</f>
        <v>#REF!</v>
      </c>
    </row>
    <row r="49" spans="1:7" ht="16.2" thickBot="1">
      <c r="A49" s="282"/>
      <c r="B49" s="283"/>
      <c r="C49" s="283"/>
      <c r="D49" s="283"/>
      <c r="E49" s="283"/>
      <c r="F49" s="283"/>
      <c r="G49" s="284"/>
    </row>
    <row r="50" spans="1:7" ht="24.75" customHeight="1" thickBot="1">
      <c r="A50" s="293" t="s">
        <v>246</v>
      </c>
      <c r="B50" s="299">
        <f t="shared" ref="B50:G50" si="1">SUM(B31:B48)</f>
        <v>10750</v>
      </c>
      <c r="C50" s="299">
        <f t="shared" si="1"/>
        <v>11556</v>
      </c>
      <c r="D50" s="299">
        <f t="shared" si="1"/>
        <v>12510</v>
      </c>
      <c r="E50" s="299">
        <f t="shared" si="1"/>
        <v>13907</v>
      </c>
      <c r="F50" s="299">
        <f t="shared" si="1"/>
        <v>15300</v>
      </c>
      <c r="G50" s="299" t="e">
        <f t="shared" si="1"/>
        <v>#REF!</v>
      </c>
    </row>
    <row r="51" spans="1:7">
      <c r="A51" s="285" t="s">
        <v>274</v>
      </c>
    </row>
  </sheetData>
  <mergeCells count="4">
    <mergeCell ref="A1:G1"/>
    <mergeCell ref="A2:G2"/>
    <mergeCell ref="A28:G28"/>
    <mergeCell ref="A29:G29"/>
  </mergeCells>
  <phoneticPr fontId="0" type="noConversion"/>
  <printOptions horizontalCentered="1" verticalCentered="1"/>
  <pageMargins left="0.98425196850393704" right="0.78740157480314965" top="0.78740157480314965" bottom="0.78740157480314965" header="0" footer="0"/>
  <pageSetup scale="85" orientation="landscape" r:id="rId1"/>
  <headerFooter alignWithMargins="0"/>
  <ignoredErrors>
    <ignoredError sqref="D50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G116"/>
  <sheetViews>
    <sheetView topLeftCell="A82" zoomScale="80" zoomScaleNormal="80" workbookViewId="0">
      <pane xSplit="1" topLeftCell="B1" activePane="topRight" state="frozen"/>
      <selection pane="topRight" activeCell="J18" sqref="J18"/>
    </sheetView>
  </sheetViews>
  <sheetFormatPr baseColWidth="10" defaultColWidth="9.109375" defaultRowHeight="15.6"/>
  <cols>
    <col min="1" max="1" width="47.88671875" style="300" customWidth="1"/>
    <col min="2" max="2" width="10.6640625" style="300" hidden="1" customWidth="1"/>
    <col min="3" max="3" width="11.6640625" style="300" hidden="1" customWidth="1"/>
    <col min="4" max="4" width="8.6640625" style="300" bestFit="1" customWidth="1"/>
    <col min="5" max="5" width="11.6640625" style="300" bestFit="1" customWidth="1"/>
    <col min="6" max="6" width="8.6640625" style="300" bestFit="1" customWidth="1"/>
    <col min="7" max="7" width="11.6640625" style="300" bestFit="1" customWidth="1"/>
    <col min="8" max="16384" width="9.109375" style="257"/>
  </cols>
  <sheetData>
    <row r="1" spans="1:7" ht="23.4">
      <c r="A1" s="362" t="s">
        <v>311</v>
      </c>
    </row>
    <row r="2" spans="1:7" ht="21.6" thickBot="1">
      <c r="A2" s="325" t="s">
        <v>306</v>
      </c>
      <c r="B2" s="418"/>
      <c r="C2" s="418"/>
      <c r="D2" s="418"/>
      <c r="E2" s="418"/>
      <c r="F2" s="301"/>
      <c r="G2" s="301"/>
    </row>
    <row r="3" spans="1:7" ht="16.2" thickBot="1">
      <c r="A3" s="583" t="s">
        <v>34</v>
      </c>
      <c r="B3" s="585" t="s">
        <v>292</v>
      </c>
      <c r="C3" s="586"/>
      <c r="D3" s="587" t="s">
        <v>324</v>
      </c>
      <c r="E3" s="588"/>
      <c r="F3" s="589" t="s">
        <v>57</v>
      </c>
      <c r="G3" s="590"/>
    </row>
    <row r="4" spans="1:7" ht="16.2" thickBot="1">
      <c r="A4" s="584"/>
      <c r="B4" s="420" t="s">
        <v>28</v>
      </c>
      <c r="C4" s="419" t="s">
        <v>289</v>
      </c>
      <c r="D4" s="302" t="s">
        <v>28</v>
      </c>
      <c r="E4" s="303" t="s">
        <v>289</v>
      </c>
      <c r="F4" s="343" t="s">
        <v>28</v>
      </c>
      <c r="G4" s="344" t="s">
        <v>289</v>
      </c>
    </row>
    <row r="5" spans="1:7">
      <c r="A5" s="421" t="s">
        <v>4</v>
      </c>
      <c r="B5" s="304"/>
      <c r="C5" s="305"/>
      <c r="D5" s="304"/>
      <c r="E5" s="305"/>
      <c r="F5" s="307">
        <f>SUM(B5+D5)</f>
        <v>0</v>
      </c>
      <c r="G5" s="308">
        <f>SUM(C5+E5)</f>
        <v>0</v>
      </c>
    </row>
    <row r="6" spans="1:7">
      <c r="A6" s="422" t="s">
        <v>16</v>
      </c>
      <c r="B6" s="306"/>
      <c r="C6" s="309"/>
      <c r="D6" s="306"/>
      <c r="E6" s="309"/>
      <c r="F6" s="307">
        <f t="shared" ref="F6:F22" si="0">SUM(B6+D6)</f>
        <v>0</v>
      </c>
      <c r="G6" s="308">
        <f t="shared" ref="G6:G22" si="1">SUM(C6+E6)</f>
        <v>0</v>
      </c>
    </row>
    <row r="7" spans="1:7">
      <c r="A7" s="422" t="s">
        <v>10</v>
      </c>
      <c r="B7" s="306"/>
      <c r="C7" s="309"/>
      <c r="D7" s="306"/>
      <c r="E7" s="309"/>
      <c r="F7" s="307">
        <f t="shared" si="0"/>
        <v>0</v>
      </c>
      <c r="G7" s="308">
        <f t="shared" si="1"/>
        <v>0</v>
      </c>
    </row>
    <row r="8" spans="1:7">
      <c r="A8" s="422" t="s">
        <v>6</v>
      </c>
      <c r="B8" s="306"/>
      <c r="C8" s="309"/>
      <c r="D8" s="306"/>
      <c r="E8" s="309"/>
      <c r="F8" s="307">
        <f t="shared" si="0"/>
        <v>0</v>
      </c>
      <c r="G8" s="308">
        <f t="shared" si="1"/>
        <v>0</v>
      </c>
    </row>
    <row r="9" spans="1:7">
      <c r="A9" s="422" t="s">
        <v>3</v>
      </c>
      <c r="B9" s="306"/>
      <c r="C9" s="309"/>
      <c r="D9" s="306"/>
      <c r="E9" s="309"/>
      <c r="F9" s="307">
        <f t="shared" si="0"/>
        <v>0</v>
      </c>
      <c r="G9" s="308">
        <f t="shared" si="1"/>
        <v>0</v>
      </c>
    </row>
    <row r="10" spans="1:7">
      <c r="A10" s="422" t="s">
        <v>5</v>
      </c>
      <c r="B10" s="306"/>
      <c r="C10" s="309"/>
      <c r="D10" s="306"/>
      <c r="E10" s="309"/>
      <c r="F10" s="307">
        <f t="shared" si="0"/>
        <v>0</v>
      </c>
      <c r="G10" s="308">
        <f t="shared" si="1"/>
        <v>0</v>
      </c>
    </row>
    <row r="11" spans="1:7">
      <c r="A11" s="423" t="s">
        <v>8</v>
      </c>
      <c r="B11" s="306"/>
      <c r="C11" s="309"/>
      <c r="D11" s="306"/>
      <c r="E11" s="309"/>
      <c r="F11" s="307">
        <f t="shared" si="0"/>
        <v>0</v>
      </c>
      <c r="G11" s="308">
        <f t="shared" si="1"/>
        <v>0</v>
      </c>
    </row>
    <row r="12" spans="1:7">
      <c r="A12" s="422" t="s">
        <v>2</v>
      </c>
      <c r="B12" s="306"/>
      <c r="C12" s="309"/>
      <c r="D12" s="306"/>
      <c r="E12" s="309"/>
      <c r="F12" s="307">
        <f t="shared" si="0"/>
        <v>0</v>
      </c>
      <c r="G12" s="308">
        <f t="shared" si="1"/>
        <v>0</v>
      </c>
    </row>
    <row r="13" spans="1:7">
      <c r="A13" s="422" t="s">
        <v>17</v>
      </c>
      <c r="B13" s="306"/>
      <c r="C13" s="309"/>
      <c r="D13" s="306"/>
      <c r="E13" s="309"/>
      <c r="F13" s="307">
        <f t="shared" si="0"/>
        <v>0</v>
      </c>
      <c r="G13" s="308">
        <f t="shared" si="1"/>
        <v>0</v>
      </c>
    </row>
    <row r="14" spans="1:7">
      <c r="A14" s="422" t="s">
        <v>19</v>
      </c>
      <c r="B14" s="306"/>
      <c r="C14" s="309"/>
      <c r="D14" s="306"/>
      <c r="E14" s="309"/>
      <c r="F14" s="307">
        <f t="shared" si="0"/>
        <v>0</v>
      </c>
      <c r="G14" s="308">
        <f t="shared" si="1"/>
        <v>0</v>
      </c>
    </row>
    <row r="15" spans="1:7">
      <c r="A15" s="422" t="s">
        <v>11</v>
      </c>
      <c r="B15" s="306"/>
      <c r="C15" s="309"/>
      <c r="D15" s="306"/>
      <c r="E15" s="309"/>
      <c r="F15" s="307">
        <f t="shared" si="0"/>
        <v>0</v>
      </c>
      <c r="G15" s="308">
        <f t="shared" si="1"/>
        <v>0</v>
      </c>
    </row>
    <row r="16" spans="1:7">
      <c r="A16" s="422" t="s">
        <v>18</v>
      </c>
      <c r="B16" s="306"/>
      <c r="C16" s="309"/>
      <c r="D16" s="306"/>
      <c r="E16" s="309"/>
      <c r="F16" s="307">
        <f t="shared" si="0"/>
        <v>0</v>
      </c>
      <c r="G16" s="308">
        <f t="shared" si="1"/>
        <v>0</v>
      </c>
    </row>
    <row r="17" spans="1:7">
      <c r="A17" s="422" t="s">
        <v>13</v>
      </c>
      <c r="B17" s="306"/>
      <c r="C17" s="306"/>
      <c r="D17" s="306"/>
      <c r="E17" s="306"/>
      <c r="F17" s="307">
        <f t="shared" si="0"/>
        <v>0</v>
      </c>
      <c r="G17" s="308">
        <f t="shared" si="1"/>
        <v>0</v>
      </c>
    </row>
    <row r="18" spans="1:7">
      <c r="A18" s="422" t="s">
        <v>12</v>
      </c>
      <c r="B18" s="306"/>
      <c r="C18" s="309"/>
      <c r="D18" s="306"/>
      <c r="E18" s="309"/>
      <c r="F18" s="307">
        <f t="shared" si="0"/>
        <v>0</v>
      </c>
      <c r="G18" s="308">
        <f t="shared" si="1"/>
        <v>0</v>
      </c>
    </row>
    <row r="19" spans="1:7">
      <c r="A19" s="422" t="s">
        <v>7</v>
      </c>
      <c r="B19" s="306"/>
      <c r="C19" s="309"/>
      <c r="D19" s="306"/>
      <c r="E19" s="309"/>
      <c r="F19" s="307">
        <f t="shared" si="0"/>
        <v>0</v>
      </c>
      <c r="G19" s="308">
        <f t="shared" si="1"/>
        <v>0</v>
      </c>
    </row>
    <row r="20" spans="1:7">
      <c r="A20" s="422" t="s">
        <v>9</v>
      </c>
      <c r="B20" s="306"/>
      <c r="C20" s="309"/>
      <c r="D20" s="306"/>
      <c r="E20" s="309"/>
      <c r="F20" s="307">
        <f t="shared" si="0"/>
        <v>0</v>
      </c>
      <c r="G20" s="308">
        <f t="shared" si="1"/>
        <v>0</v>
      </c>
    </row>
    <row r="21" spans="1:7">
      <c r="A21" s="422" t="s">
        <v>15</v>
      </c>
      <c r="B21" s="306"/>
      <c r="C21" s="309"/>
      <c r="D21" s="306"/>
      <c r="E21" s="309"/>
      <c r="F21" s="307">
        <f t="shared" si="0"/>
        <v>0</v>
      </c>
      <c r="G21" s="308">
        <f t="shared" si="1"/>
        <v>0</v>
      </c>
    </row>
    <row r="22" spans="1:7" ht="16.2" thickBot="1">
      <c r="A22" s="424" t="s">
        <v>14</v>
      </c>
      <c r="B22" s="310"/>
      <c r="C22" s="311"/>
      <c r="D22" s="310"/>
      <c r="E22" s="311"/>
      <c r="F22" s="307">
        <f t="shared" si="0"/>
        <v>0</v>
      </c>
      <c r="G22" s="308">
        <f t="shared" si="1"/>
        <v>0</v>
      </c>
    </row>
    <row r="23" spans="1:7" ht="16.2" thickBot="1">
      <c r="A23" s="338" t="s">
        <v>33</v>
      </c>
      <c r="B23" s="339">
        <f t="shared" ref="B23:G23" si="2">SUM(B5:B22)</f>
        <v>0</v>
      </c>
      <c r="C23" s="340">
        <f t="shared" si="2"/>
        <v>0</v>
      </c>
      <c r="D23" s="339">
        <f t="shared" si="2"/>
        <v>0</v>
      </c>
      <c r="E23" s="340">
        <f t="shared" si="2"/>
        <v>0</v>
      </c>
      <c r="F23" s="357">
        <f t="shared" si="2"/>
        <v>0</v>
      </c>
      <c r="G23" s="357">
        <f t="shared" si="2"/>
        <v>0</v>
      </c>
    </row>
    <row r="25" spans="1:7" ht="21.6" thickBot="1">
      <c r="A25" s="325" t="s">
        <v>307</v>
      </c>
      <c r="B25" s="301"/>
      <c r="C25" s="301"/>
      <c r="D25" s="301"/>
      <c r="E25" s="301"/>
      <c r="F25" s="301"/>
      <c r="G25" s="312"/>
    </row>
    <row r="26" spans="1:7" ht="16.2" thickBot="1">
      <c r="A26" s="577" t="s">
        <v>34</v>
      </c>
      <c r="B26" s="579" t="s">
        <v>292</v>
      </c>
      <c r="C26" s="580"/>
      <c r="D26" s="579" t="s">
        <v>293</v>
      </c>
      <c r="E26" s="580"/>
      <c r="F26" s="581" t="s">
        <v>57</v>
      </c>
      <c r="G26" s="582"/>
    </row>
    <row r="27" spans="1:7" ht="16.2" thickBot="1">
      <c r="A27" s="578"/>
      <c r="B27" s="328" t="s">
        <v>28</v>
      </c>
      <c r="C27" s="329" t="s">
        <v>289</v>
      </c>
      <c r="D27" s="328" t="s">
        <v>28</v>
      </c>
      <c r="E27" s="329" t="s">
        <v>289</v>
      </c>
      <c r="F27" s="345" t="s">
        <v>28</v>
      </c>
      <c r="G27" s="346" t="s">
        <v>289</v>
      </c>
    </row>
    <row r="28" spans="1:7">
      <c r="A28" s="421" t="s">
        <v>4</v>
      </c>
      <c r="B28" s="304"/>
      <c r="C28" s="305"/>
      <c r="D28" s="304"/>
      <c r="E28" s="305"/>
      <c r="F28" s="307">
        <f>SUM(B28+D28)</f>
        <v>0</v>
      </c>
      <c r="G28" s="308">
        <f>SUM(C28+E28)</f>
        <v>0</v>
      </c>
    </row>
    <row r="29" spans="1:7">
      <c r="A29" s="422" t="s">
        <v>16</v>
      </c>
      <c r="B29" s="306"/>
      <c r="C29" s="309"/>
      <c r="D29" s="306"/>
      <c r="E29" s="309"/>
      <c r="F29" s="307">
        <f t="shared" ref="F29:G45" si="3">SUM(B29+D29)</f>
        <v>0</v>
      </c>
      <c r="G29" s="308">
        <f t="shared" si="3"/>
        <v>0</v>
      </c>
    </row>
    <row r="30" spans="1:7">
      <c r="A30" s="422" t="s">
        <v>10</v>
      </c>
      <c r="B30" s="306"/>
      <c r="C30" s="309"/>
      <c r="D30" s="306"/>
      <c r="E30" s="309"/>
      <c r="F30" s="307">
        <f t="shared" si="3"/>
        <v>0</v>
      </c>
      <c r="G30" s="308">
        <f t="shared" si="3"/>
        <v>0</v>
      </c>
    </row>
    <row r="31" spans="1:7">
      <c r="A31" s="422" t="s">
        <v>6</v>
      </c>
      <c r="B31" s="306"/>
      <c r="C31" s="309"/>
      <c r="D31" s="306"/>
      <c r="E31" s="309"/>
      <c r="F31" s="307">
        <f t="shared" si="3"/>
        <v>0</v>
      </c>
      <c r="G31" s="308">
        <f t="shared" si="3"/>
        <v>0</v>
      </c>
    </row>
    <row r="32" spans="1:7">
      <c r="A32" s="422" t="s">
        <v>3</v>
      </c>
      <c r="B32" s="306"/>
      <c r="C32" s="309"/>
      <c r="D32" s="306"/>
      <c r="E32" s="309"/>
      <c r="F32" s="307">
        <f t="shared" si="3"/>
        <v>0</v>
      </c>
      <c r="G32" s="308">
        <f t="shared" si="3"/>
        <v>0</v>
      </c>
    </row>
    <row r="33" spans="1:7">
      <c r="A33" s="422" t="s">
        <v>5</v>
      </c>
      <c r="B33" s="306"/>
      <c r="C33" s="309"/>
      <c r="D33" s="306"/>
      <c r="E33" s="309"/>
      <c r="F33" s="307">
        <f t="shared" si="3"/>
        <v>0</v>
      </c>
      <c r="G33" s="308">
        <f t="shared" si="3"/>
        <v>0</v>
      </c>
    </row>
    <row r="34" spans="1:7">
      <c r="A34" s="423" t="s">
        <v>8</v>
      </c>
      <c r="B34" s="306"/>
      <c r="C34" s="309"/>
      <c r="D34" s="306"/>
      <c r="E34" s="309"/>
      <c r="F34" s="307">
        <f t="shared" si="3"/>
        <v>0</v>
      </c>
      <c r="G34" s="308">
        <f t="shared" si="3"/>
        <v>0</v>
      </c>
    </row>
    <row r="35" spans="1:7">
      <c r="A35" s="422" t="s">
        <v>2</v>
      </c>
      <c r="B35" s="306"/>
      <c r="C35" s="309"/>
      <c r="D35" s="306"/>
      <c r="E35" s="309"/>
      <c r="F35" s="307">
        <f t="shared" si="3"/>
        <v>0</v>
      </c>
      <c r="G35" s="308">
        <f t="shared" si="3"/>
        <v>0</v>
      </c>
    </row>
    <row r="36" spans="1:7">
      <c r="A36" s="422" t="s">
        <v>17</v>
      </c>
      <c r="B36" s="306"/>
      <c r="C36" s="309"/>
      <c r="D36" s="306"/>
      <c r="E36" s="309"/>
      <c r="F36" s="307">
        <f t="shared" si="3"/>
        <v>0</v>
      </c>
      <c r="G36" s="308">
        <f t="shared" si="3"/>
        <v>0</v>
      </c>
    </row>
    <row r="37" spans="1:7">
      <c r="A37" s="422" t="s">
        <v>19</v>
      </c>
      <c r="B37" s="306"/>
      <c r="C37" s="309"/>
      <c r="D37" s="306"/>
      <c r="E37" s="309"/>
      <c r="F37" s="307">
        <f t="shared" si="3"/>
        <v>0</v>
      </c>
      <c r="G37" s="308">
        <f t="shared" si="3"/>
        <v>0</v>
      </c>
    </row>
    <row r="38" spans="1:7">
      <c r="A38" s="422" t="s">
        <v>11</v>
      </c>
      <c r="B38" s="306"/>
      <c r="C38" s="309"/>
      <c r="D38" s="306"/>
      <c r="E38" s="309"/>
      <c r="F38" s="307">
        <f t="shared" si="3"/>
        <v>0</v>
      </c>
      <c r="G38" s="308">
        <f t="shared" si="3"/>
        <v>0</v>
      </c>
    </row>
    <row r="39" spans="1:7">
      <c r="A39" s="422" t="s">
        <v>18</v>
      </c>
      <c r="B39" s="306"/>
      <c r="C39" s="309"/>
      <c r="D39" s="306"/>
      <c r="E39" s="309"/>
      <c r="F39" s="307">
        <f t="shared" si="3"/>
        <v>0</v>
      </c>
      <c r="G39" s="308">
        <f t="shared" si="3"/>
        <v>0</v>
      </c>
    </row>
    <row r="40" spans="1:7">
      <c r="A40" s="422" t="s">
        <v>13</v>
      </c>
      <c r="B40" s="306"/>
      <c r="C40" s="309"/>
      <c r="D40" s="306"/>
      <c r="E40" s="309"/>
      <c r="F40" s="307">
        <f t="shared" si="3"/>
        <v>0</v>
      </c>
      <c r="G40" s="308">
        <f t="shared" si="3"/>
        <v>0</v>
      </c>
    </row>
    <row r="41" spans="1:7">
      <c r="A41" s="422" t="s">
        <v>12</v>
      </c>
      <c r="B41" s="306"/>
      <c r="C41" s="309"/>
      <c r="D41" s="306"/>
      <c r="E41" s="309"/>
      <c r="F41" s="307">
        <f t="shared" si="3"/>
        <v>0</v>
      </c>
      <c r="G41" s="308">
        <f t="shared" si="3"/>
        <v>0</v>
      </c>
    </row>
    <row r="42" spans="1:7">
      <c r="A42" s="422" t="s">
        <v>7</v>
      </c>
      <c r="B42" s="306"/>
      <c r="C42" s="309"/>
      <c r="D42" s="306"/>
      <c r="E42" s="309"/>
      <c r="F42" s="307">
        <f t="shared" si="3"/>
        <v>0</v>
      </c>
      <c r="G42" s="308">
        <f t="shared" si="3"/>
        <v>0</v>
      </c>
    </row>
    <row r="43" spans="1:7">
      <c r="A43" s="422" t="s">
        <v>9</v>
      </c>
      <c r="B43" s="306"/>
      <c r="C43" s="309"/>
      <c r="D43" s="306"/>
      <c r="E43" s="309"/>
      <c r="F43" s="307">
        <f t="shared" si="3"/>
        <v>0</v>
      </c>
      <c r="G43" s="308">
        <f t="shared" si="3"/>
        <v>0</v>
      </c>
    </row>
    <row r="44" spans="1:7">
      <c r="A44" s="422" t="s">
        <v>15</v>
      </c>
      <c r="B44" s="306"/>
      <c r="C44" s="309"/>
      <c r="D44" s="306"/>
      <c r="E44" s="309"/>
      <c r="F44" s="307">
        <f t="shared" si="3"/>
        <v>0</v>
      </c>
      <c r="G44" s="308">
        <f t="shared" si="3"/>
        <v>0</v>
      </c>
    </row>
    <row r="45" spans="1:7" ht="16.2" thickBot="1">
      <c r="A45" s="424" t="s">
        <v>14</v>
      </c>
      <c r="B45" s="306"/>
      <c r="C45" s="309"/>
      <c r="D45" s="306"/>
      <c r="E45" s="309"/>
      <c r="F45" s="307">
        <f t="shared" si="3"/>
        <v>0</v>
      </c>
      <c r="G45" s="308">
        <f t="shared" si="3"/>
        <v>0</v>
      </c>
    </row>
    <row r="46" spans="1:7" ht="16.2" thickBot="1">
      <c r="A46" s="330" t="s">
        <v>33</v>
      </c>
      <c r="B46" s="352">
        <f t="shared" ref="B46:G46" si="4">SUM(B28:B45)</f>
        <v>0</v>
      </c>
      <c r="C46" s="353">
        <f t="shared" si="4"/>
        <v>0</v>
      </c>
      <c r="D46" s="352">
        <f t="shared" si="4"/>
        <v>0</v>
      </c>
      <c r="E46" s="353">
        <f t="shared" si="4"/>
        <v>0</v>
      </c>
      <c r="F46" s="358">
        <f t="shared" si="4"/>
        <v>0</v>
      </c>
      <c r="G46" s="358">
        <f t="shared" si="4"/>
        <v>0</v>
      </c>
    </row>
    <row r="48" spans="1:7" ht="21.6" thickBot="1">
      <c r="A48" s="325" t="s">
        <v>308</v>
      </c>
      <c r="B48" s="301"/>
      <c r="C48" s="301"/>
      <c r="D48" s="301"/>
      <c r="E48" s="301"/>
      <c r="F48" s="301"/>
      <c r="G48" s="301"/>
    </row>
    <row r="49" spans="1:7" ht="16.2" thickBot="1">
      <c r="A49" s="567" t="s">
        <v>34</v>
      </c>
      <c r="B49" s="569" t="s">
        <v>292</v>
      </c>
      <c r="C49" s="570"/>
      <c r="D49" s="569" t="s">
        <v>293</v>
      </c>
      <c r="E49" s="570"/>
      <c r="F49" s="569" t="s">
        <v>57</v>
      </c>
      <c r="G49" s="570"/>
    </row>
    <row r="50" spans="1:7" ht="16.2" thickBot="1">
      <c r="A50" s="568"/>
      <c r="B50" s="326" t="s">
        <v>28</v>
      </c>
      <c r="C50" s="327" t="s">
        <v>289</v>
      </c>
      <c r="D50" s="326" t="s">
        <v>28</v>
      </c>
      <c r="E50" s="327" t="s">
        <v>289</v>
      </c>
      <c r="F50" s="347" t="s">
        <v>28</v>
      </c>
      <c r="G50" s="348" t="s">
        <v>289</v>
      </c>
    </row>
    <row r="51" spans="1:7">
      <c r="A51" s="421" t="s">
        <v>4</v>
      </c>
      <c r="B51" s="304"/>
      <c r="C51" s="305"/>
      <c r="D51" s="304"/>
      <c r="E51" s="305"/>
      <c r="F51" s="307">
        <f>SUM(B51+D51)</f>
        <v>0</v>
      </c>
      <c r="G51" s="308">
        <f>SUM(C51+E51)</f>
        <v>0</v>
      </c>
    </row>
    <row r="52" spans="1:7">
      <c r="A52" s="422" t="s">
        <v>16</v>
      </c>
      <c r="B52" s="306"/>
      <c r="C52" s="309"/>
      <c r="D52" s="306"/>
      <c r="E52" s="309"/>
      <c r="F52" s="307">
        <f t="shared" ref="F52:G68" si="5">SUM(B52+D52)</f>
        <v>0</v>
      </c>
      <c r="G52" s="308">
        <f t="shared" si="5"/>
        <v>0</v>
      </c>
    </row>
    <row r="53" spans="1:7">
      <c r="A53" s="422" t="s">
        <v>10</v>
      </c>
      <c r="B53" s="306"/>
      <c r="C53" s="309"/>
      <c r="D53" s="306"/>
      <c r="E53" s="309"/>
      <c r="F53" s="307">
        <f t="shared" si="5"/>
        <v>0</v>
      </c>
      <c r="G53" s="308">
        <f t="shared" si="5"/>
        <v>0</v>
      </c>
    </row>
    <row r="54" spans="1:7">
      <c r="A54" s="422" t="s">
        <v>6</v>
      </c>
      <c r="B54" s="306"/>
      <c r="C54" s="309"/>
      <c r="D54" s="306"/>
      <c r="E54" s="309"/>
      <c r="F54" s="307">
        <f t="shared" si="5"/>
        <v>0</v>
      </c>
      <c r="G54" s="308">
        <f t="shared" si="5"/>
        <v>0</v>
      </c>
    </row>
    <row r="55" spans="1:7">
      <c r="A55" s="422" t="s">
        <v>3</v>
      </c>
      <c r="B55" s="306"/>
      <c r="C55" s="309"/>
      <c r="D55" s="306"/>
      <c r="E55" s="309"/>
      <c r="F55" s="307">
        <f t="shared" si="5"/>
        <v>0</v>
      </c>
      <c r="G55" s="308">
        <f t="shared" si="5"/>
        <v>0</v>
      </c>
    </row>
    <row r="56" spans="1:7">
      <c r="A56" s="422" t="s">
        <v>5</v>
      </c>
      <c r="B56" s="306"/>
      <c r="C56" s="309"/>
      <c r="D56" s="306"/>
      <c r="E56" s="309"/>
      <c r="F56" s="307">
        <f t="shared" si="5"/>
        <v>0</v>
      </c>
      <c r="G56" s="308">
        <f t="shared" si="5"/>
        <v>0</v>
      </c>
    </row>
    <row r="57" spans="1:7">
      <c r="A57" s="423" t="s">
        <v>8</v>
      </c>
      <c r="B57" s="306"/>
      <c r="C57" s="309"/>
      <c r="D57" s="306"/>
      <c r="E57" s="309"/>
      <c r="F57" s="307">
        <f t="shared" si="5"/>
        <v>0</v>
      </c>
      <c r="G57" s="308">
        <f t="shared" si="5"/>
        <v>0</v>
      </c>
    </row>
    <row r="58" spans="1:7">
      <c r="A58" s="422" t="s">
        <v>2</v>
      </c>
      <c r="B58" s="306"/>
      <c r="C58" s="309"/>
      <c r="D58" s="306"/>
      <c r="E58" s="309"/>
      <c r="F58" s="307">
        <f t="shared" si="5"/>
        <v>0</v>
      </c>
      <c r="G58" s="308">
        <f t="shared" si="5"/>
        <v>0</v>
      </c>
    </row>
    <row r="59" spans="1:7">
      <c r="A59" s="422" t="s">
        <v>17</v>
      </c>
      <c r="B59" s="306"/>
      <c r="C59" s="309"/>
      <c r="D59" s="306"/>
      <c r="E59" s="309"/>
      <c r="F59" s="307">
        <f t="shared" si="5"/>
        <v>0</v>
      </c>
      <c r="G59" s="308">
        <f t="shared" si="5"/>
        <v>0</v>
      </c>
    </row>
    <row r="60" spans="1:7">
      <c r="A60" s="422" t="s">
        <v>19</v>
      </c>
      <c r="B60" s="306"/>
      <c r="C60" s="309"/>
      <c r="D60" s="306"/>
      <c r="E60" s="309"/>
      <c r="F60" s="307">
        <f t="shared" si="5"/>
        <v>0</v>
      </c>
      <c r="G60" s="308">
        <f t="shared" si="5"/>
        <v>0</v>
      </c>
    </row>
    <row r="61" spans="1:7">
      <c r="A61" s="422" t="s">
        <v>11</v>
      </c>
      <c r="B61" s="306"/>
      <c r="C61" s="309"/>
      <c r="D61" s="306"/>
      <c r="E61" s="309"/>
      <c r="F61" s="307">
        <f t="shared" si="5"/>
        <v>0</v>
      </c>
      <c r="G61" s="308">
        <f t="shared" si="5"/>
        <v>0</v>
      </c>
    </row>
    <row r="62" spans="1:7">
      <c r="A62" s="422" t="s">
        <v>18</v>
      </c>
      <c r="B62" s="306"/>
      <c r="C62" s="309"/>
      <c r="D62" s="306"/>
      <c r="E62" s="309"/>
      <c r="F62" s="307">
        <f t="shared" si="5"/>
        <v>0</v>
      </c>
      <c r="G62" s="308">
        <f t="shared" si="5"/>
        <v>0</v>
      </c>
    </row>
    <row r="63" spans="1:7">
      <c r="A63" s="422" t="s">
        <v>13</v>
      </c>
      <c r="B63" s="306"/>
      <c r="C63" s="309"/>
      <c r="D63" s="306"/>
      <c r="E63" s="309"/>
      <c r="F63" s="307">
        <f t="shared" si="5"/>
        <v>0</v>
      </c>
      <c r="G63" s="308">
        <f t="shared" si="5"/>
        <v>0</v>
      </c>
    </row>
    <row r="64" spans="1:7">
      <c r="A64" s="422" t="s">
        <v>12</v>
      </c>
      <c r="B64" s="306"/>
      <c r="C64" s="309"/>
      <c r="D64" s="306"/>
      <c r="E64" s="309"/>
      <c r="F64" s="307">
        <f t="shared" si="5"/>
        <v>0</v>
      </c>
      <c r="G64" s="308">
        <f t="shared" si="5"/>
        <v>0</v>
      </c>
    </row>
    <row r="65" spans="1:7">
      <c r="A65" s="422" t="s">
        <v>7</v>
      </c>
      <c r="B65" s="306"/>
      <c r="C65" s="309"/>
      <c r="D65" s="306"/>
      <c r="E65" s="309"/>
      <c r="F65" s="307">
        <f t="shared" si="5"/>
        <v>0</v>
      </c>
      <c r="G65" s="308">
        <f t="shared" si="5"/>
        <v>0</v>
      </c>
    </row>
    <row r="66" spans="1:7">
      <c r="A66" s="422" t="s">
        <v>9</v>
      </c>
      <c r="B66" s="306"/>
      <c r="C66" s="309"/>
      <c r="D66" s="306"/>
      <c r="E66" s="309"/>
      <c r="F66" s="307">
        <f t="shared" si="5"/>
        <v>0</v>
      </c>
      <c r="G66" s="308">
        <f t="shared" si="5"/>
        <v>0</v>
      </c>
    </row>
    <row r="67" spans="1:7">
      <c r="A67" s="422" t="s">
        <v>15</v>
      </c>
      <c r="B67" s="306"/>
      <c r="C67" s="309"/>
      <c r="D67" s="306"/>
      <c r="E67" s="309"/>
      <c r="F67" s="307">
        <f t="shared" si="5"/>
        <v>0</v>
      </c>
      <c r="G67" s="308">
        <f t="shared" si="5"/>
        <v>0</v>
      </c>
    </row>
    <row r="68" spans="1:7" ht="16.2" thickBot="1">
      <c r="A68" s="424" t="s">
        <v>14</v>
      </c>
      <c r="B68" s="306"/>
      <c r="C68" s="309"/>
      <c r="D68" s="306"/>
      <c r="E68" s="309"/>
      <c r="F68" s="307">
        <f t="shared" si="5"/>
        <v>0</v>
      </c>
      <c r="G68" s="308">
        <f t="shared" si="5"/>
        <v>0</v>
      </c>
    </row>
    <row r="69" spans="1:7" ht="16.2" thickBot="1">
      <c r="A69" s="331" t="s">
        <v>33</v>
      </c>
      <c r="B69" s="354">
        <f t="shared" ref="B69:G69" si="6">SUM(B51:B68)</f>
        <v>0</v>
      </c>
      <c r="C69" s="355">
        <f t="shared" si="6"/>
        <v>0</v>
      </c>
      <c r="D69" s="354">
        <f t="shared" si="6"/>
        <v>0</v>
      </c>
      <c r="E69" s="355">
        <f t="shared" si="6"/>
        <v>0</v>
      </c>
      <c r="F69" s="341">
        <f t="shared" si="6"/>
        <v>0</v>
      </c>
      <c r="G69" s="341">
        <f t="shared" si="6"/>
        <v>0</v>
      </c>
    </row>
    <row r="71" spans="1:7" ht="21.6" thickBot="1">
      <c r="A71" s="325" t="s">
        <v>309</v>
      </c>
      <c r="B71" s="301"/>
      <c r="C71" s="301"/>
      <c r="D71" s="301"/>
      <c r="E71" s="301"/>
      <c r="F71" s="301"/>
      <c r="G71" s="301"/>
    </row>
    <row r="72" spans="1:7" ht="16.2" thickBot="1">
      <c r="A72" s="571" t="s">
        <v>34</v>
      </c>
      <c r="B72" s="573" t="s">
        <v>292</v>
      </c>
      <c r="C72" s="574"/>
      <c r="D72" s="573" t="s">
        <v>293</v>
      </c>
      <c r="E72" s="574"/>
      <c r="F72" s="575" t="s">
        <v>57</v>
      </c>
      <c r="G72" s="576"/>
    </row>
    <row r="73" spans="1:7" ht="16.2" thickBot="1">
      <c r="A73" s="572"/>
      <c r="B73" s="332" t="s">
        <v>28</v>
      </c>
      <c r="C73" s="333" t="s">
        <v>289</v>
      </c>
      <c r="D73" s="332" t="s">
        <v>28</v>
      </c>
      <c r="E73" s="333" t="s">
        <v>289</v>
      </c>
      <c r="F73" s="349" t="s">
        <v>28</v>
      </c>
      <c r="G73" s="350" t="s">
        <v>289</v>
      </c>
    </row>
    <row r="74" spans="1:7">
      <c r="A74" s="421" t="s">
        <v>4</v>
      </c>
      <c r="B74" s="304"/>
      <c r="C74" s="305"/>
      <c r="D74" s="304"/>
      <c r="E74" s="305"/>
      <c r="F74" s="307">
        <f>SUM(B74+D74)</f>
        <v>0</v>
      </c>
      <c r="G74" s="308">
        <f>SUM(C74+E74)</f>
        <v>0</v>
      </c>
    </row>
    <row r="75" spans="1:7">
      <c r="A75" s="422" t="s">
        <v>16</v>
      </c>
      <c r="B75" s="306"/>
      <c r="C75" s="309"/>
      <c r="D75" s="306"/>
      <c r="E75" s="309"/>
      <c r="F75" s="307">
        <f t="shared" ref="F75:G91" si="7">SUM(B75+D75)</f>
        <v>0</v>
      </c>
      <c r="G75" s="308">
        <f t="shared" si="7"/>
        <v>0</v>
      </c>
    </row>
    <row r="76" spans="1:7">
      <c r="A76" s="422" t="s">
        <v>10</v>
      </c>
      <c r="B76" s="306"/>
      <c r="C76" s="309"/>
      <c r="D76" s="306"/>
      <c r="E76" s="309"/>
      <c r="F76" s="307">
        <f t="shared" si="7"/>
        <v>0</v>
      </c>
      <c r="G76" s="308">
        <f t="shared" si="7"/>
        <v>0</v>
      </c>
    </row>
    <row r="77" spans="1:7">
      <c r="A77" s="422" t="s">
        <v>6</v>
      </c>
      <c r="B77" s="306"/>
      <c r="C77" s="309"/>
      <c r="D77" s="306"/>
      <c r="E77" s="309"/>
      <c r="F77" s="307">
        <f t="shared" si="7"/>
        <v>0</v>
      </c>
      <c r="G77" s="308">
        <f t="shared" si="7"/>
        <v>0</v>
      </c>
    </row>
    <row r="78" spans="1:7">
      <c r="A78" s="422" t="s">
        <v>3</v>
      </c>
      <c r="B78" s="306"/>
      <c r="C78" s="309"/>
      <c r="D78" s="306"/>
      <c r="E78" s="309"/>
      <c r="F78" s="307">
        <f t="shared" si="7"/>
        <v>0</v>
      </c>
      <c r="G78" s="308">
        <f t="shared" si="7"/>
        <v>0</v>
      </c>
    </row>
    <row r="79" spans="1:7">
      <c r="A79" s="422" t="s">
        <v>5</v>
      </c>
      <c r="B79" s="306"/>
      <c r="C79" s="309"/>
      <c r="D79" s="306"/>
      <c r="E79" s="309"/>
      <c r="F79" s="307">
        <f t="shared" si="7"/>
        <v>0</v>
      </c>
      <c r="G79" s="308">
        <f t="shared" si="7"/>
        <v>0</v>
      </c>
    </row>
    <row r="80" spans="1:7">
      <c r="A80" s="423" t="s">
        <v>8</v>
      </c>
      <c r="B80" s="306"/>
      <c r="C80" s="309"/>
      <c r="D80" s="306"/>
      <c r="E80" s="309"/>
      <c r="F80" s="307">
        <f t="shared" si="7"/>
        <v>0</v>
      </c>
      <c r="G80" s="308">
        <f t="shared" si="7"/>
        <v>0</v>
      </c>
    </row>
    <row r="81" spans="1:7">
      <c r="A81" s="422" t="s">
        <v>2</v>
      </c>
      <c r="B81" s="306"/>
      <c r="C81" s="309"/>
      <c r="D81" s="306"/>
      <c r="E81" s="309"/>
      <c r="F81" s="307">
        <f t="shared" si="7"/>
        <v>0</v>
      </c>
      <c r="G81" s="308">
        <f t="shared" si="7"/>
        <v>0</v>
      </c>
    </row>
    <row r="82" spans="1:7">
      <c r="A82" s="422" t="s">
        <v>17</v>
      </c>
      <c r="B82" s="306"/>
      <c r="C82" s="309"/>
      <c r="D82" s="306"/>
      <c r="E82" s="309"/>
      <c r="F82" s="307">
        <f t="shared" si="7"/>
        <v>0</v>
      </c>
      <c r="G82" s="308">
        <f t="shared" si="7"/>
        <v>0</v>
      </c>
    </row>
    <row r="83" spans="1:7">
      <c r="A83" s="422" t="s">
        <v>19</v>
      </c>
      <c r="B83" s="306"/>
      <c r="C83" s="309"/>
      <c r="D83" s="306"/>
      <c r="E83" s="309"/>
      <c r="F83" s="307">
        <f t="shared" si="7"/>
        <v>0</v>
      </c>
      <c r="G83" s="308">
        <f t="shared" si="7"/>
        <v>0</v>
      </c>
    </row>
    <row r="84" spans="1:7">
      <c r="A84" s="422" t="s">
        <v>11</v>
      </c>
      <c r="B84" s="306"/>
      <c r="C84" s="309"/>
      <c r="D84" s="306"/>
      <c r="E84" s="309"/>
      <c r="F84" s="307">
        <f t="shared" si="7"/>
        <v>0</v>
      </c>
      <c r="G84" s="308">
        <f t="shared" si="7"/>
        <v>0</v>
      </c>
    </row>
    <row r="85" spans="1:7">
      <c r="A85" s="422" t="s">
        <v>18</v>
      </c>
      <c r="B85" s="306"/>
      <c r="C85" s="309"/>
      <c r="D85" s="306"/>
      <c r="E85" s="309"/>
      <c r="F85" s="307">
        <f t="shared" si="7"/>
        <v>0</v>
      </c>
      <c r="G85" s="308">
        <f t="shared" si="7"/>
        <v>0</v>
      </c>
    </row>
    <row r="86" spans="1:7">
      <c r="A86" s="422" t="s">
        <v>13</v>
      </c>
      <c r="B86" s="306"/>
      <c r="C86" s="309"/>
      <c r="D86" s="306"/>
      <c r="E86" s="309"/>
      <c r="F86" s="307">
        <f t="shared" si="7"/>
        <v>0</v>
      </c>
      <c r="G86" s="308">
        <f t="shared" si="7"/>
        <v>0</v>
      </c>
    </row>
    <row r="87" spans="1:7">
      <c r="A87" s="422" t="s">
        <v>12</v>
      </c>
      <c r="B87" s="306"/>
      <c r="C87" s="309"/>
      <c r="D87" s="306"/>
      <c r="E87" s="309"/>
      <c r="F87" s="307">
        <f t="shared" si="7"/>
        <v>0</v>
      </c>
      <c r="G87" s="308">
        <f t="shared" si="7"/>
        <v>0</v>
      </c>
    </row>
    <row r="88" spans="1:7">
      <c r="A88" s="422" t="s">
        <v>7</v>
      </c>
      <c r="B88" s="306"/>
      <c r="C88" s="309"/>
      <c r="D88" s="306"/>
      <c r="E88" s="309"/>
      <c r="F88" s="307">
        <f t="shared" si="7"/>
        <v>0</v>
      </c>
      <c r="G88" s="308">
        <f t="shared" si="7"/>
        <v>0</v>
      </c>
    </row>
    <row r="89" spans="1:7">
      <c r="A89" s="422" t="s">
        <v>9</v>
      </c>
      <c r="B89" s="306"/>
      <c r="C89" s="309"/>
      <c r="D89" s="306"/>
      <c r="E89" s="309"/>
      <c r="F89" s="307">
        <f t="shared" si="7"/>
        <v>0</v>
      </c>
      <c r="G89" s="308">
        <f t="shared" si="7"/>
        <v>0</v>
      </c>
    </row>
    <row r="90" spans="1:7">
      <c r="A90" s="422" t="s">
        <v>15</v>
      </c>
      <c r="B90" s="306"/>
      <c r="C90" s="309"/>
      <c r="D90" s="306"/>
      <c r="E90" s="309"/>
      <c r="F90" s="307">
        <f t="shared" si="7"/>
        <v>0</v>
      </c>
      <c r="G90" s="308">
        <f t="shared" si="7"/>
        <v>0</v>
      </c>
    </row>
    <row r="91" spans="1:7" ht="16.2" thickBot="1">
      <c r="A91" s="424" t="s">
        <v>14</v>
      </c>
      <c r="B91" s="306"/>
      <c r="C91" s="309"/>
      <c r="D91" s="306"/>
      <c r="E91" s="309"/>
      <c r="F91" s="307">
        <f t="shared" si="7"/>
        <v>0</v>
      </c>
      <c r="G91" s="308">
        <f t="shared" si="7"/>
        <v>0</v>
      </c>
    </row>
    <row r="92" spans="1:7" ht="16.2" thickBot="1">
      <c r="A92" s="334" t="s">
        <v>33</v>
      </c>
      <c r="B92" s="356">
        <f t="shared" ref="B92:G92" si="8">SUM(B74:B91)</f>
        <v>0</v>
      </c>
      <c r="C92" s="342">
        <f t="shared" si="8"/>
        <v>0</v>
      </c>
      <c r="D92" s="356">
        <f t="shared" si="8"/>
        <v>0</v>
      </c>
      <c r="E92" s="342">
        <f t="shared" si="8"/>
        <v>0</v>
      </c>
      <c r="F92" s="360">
        <f t="shared" si="8"/>
        <v>0</v>
      </c>
      <c r="G92" s="359">
        <f t="shared" si="8"/>
        <v>0</v>
      </c>
    </row>
    <row r="93" spans="1:7" ht="16.2" thickBot="1">
      <c r="A93" s="337" t="s">
        <v>297</v>
      </c>
      <c r="B93" s="336">
        <f t="shared" ref="B93:G93" si="9">SUM(B23+B46+B69+B92)</f>
        <v>0</v>
      </c>
      <c r="C93" s="335">
        <f t="shared" si="9"/>
        <v>0</v>
      </c>
      <c r="D93" s="336">
        <f t="shared" si="9"/>
        <v>0</v>
      </c>
      <c r="E93" s="335">
        <f t="shared" si="9"/>
        <v>0</v>
      </c>
      <c r="F93" s="361">
        <f t="shared" si="9"/>
        <v>0</v>
      </c>
      <c r="G93" s="361">
        <f t="shared" si="9"/>
        <v>0</v>
      </c>
    </row>
    <row r="95" spans="1:7">
      <c r="A95" s="313"/>
      <c r="B95" s="313"/>
      <c r="C95" s="313"/>
      <c r="D95" s="313"/>
      <c r="E95" s="313"/>
      <c r="F95" s="301"/>
      <c r="G95" s="301"/>
    </row>
    <row r="96" spans="1:7">
      <c r="A96" s="314"/>
      <c r="B96" s="315"/>
      <c r="C96" s="315"/>
      <c r="D96" s="315"/>
      <c r="E96" s="315"/>
      <c r="F96" s="566"/>
      <c r="G96" s="566"/>
    </row>
    <row r="97" spans="1:7">
      <c r="A97" s="314"/>
      <c r="B97" s="316"/>
      <c r="C97" s="316"/>
      <c r="D97" s="316"/>
      <c r="E97" s="316"/>
      <c r="F97" s="351"/>
      <c r="G97" s="316"/>
    </row>
    <row r="98" spans="1:7">
      <c r="A98" s="317"/>
      <c r="B98" s="318"/>
      <c r="C98" s="318"/>
      <c r="D98" s="318"/>
      <c r="E98" s="318"/>
      <c r="F98" s="319"/>
      <c r="G98" s="320"/>
    </row>
    <row r="99" spans="1:7">
      <c r="A99" s="317"/>
      <c r="B99" s="318"/>
      <c r="C99" s="318"/>
      <c r="D99" s="318"/>
      <c r="E99" s="318"/>
      <c r="F99" s="319"/>
      <c r="G99" s="320"/>
    </row>
    <row r="100" spans="1:7">
      <c r="A100" s="317"/>
      <c r="B100" s="318"/>
      <c r="C100" s="318"/>
      <c r="D100" s="318"/>
      <c r="E100" s="318"/>
      <c r="F100" s="319"/>
      <c r="G100" s="320"/>
    </row>
    <row r="101" spans="1:7">
      <c r="A101" s="317"/>
      <c r="B101" s="318"/>
      <c r="C101" s="318"/>
      <c r="D101" s="318"/>
      <c r="E101" s="318"/>
      <c r="F101" s="319"/>
      <c r="G101" s="320"/>
    </row>
    <row r="102" spans="1:7">
      <c r="A102" s="317"/>
      <c r="B102" s="318"/>
      <c r="C102" s="318"/>
      <c r="D102" s="318"/>
      <c r="E102" s="318"/>
      <c r="F102" s="319"/>
      <c r="G102" s="320"/>
    </row>
    <row r="103" spans="1:7">
      <c r="A103" s="317"/>
      <c r="B103" s="318"/>
      <c r="C103" s="318"/>
      <c r="D103" s="318"/>
      <c r="E103" s="318"/>
      <c r="F103" s="319"/>
      <c r="G103" s="320"/>
    </row>
    <row r="104" spans="1:7">
      <c r="A104" s="321"/>
      <c r="B104" s="318"/>
      <c r="C104" s="318"/>
      <c r="D104" s="318"/>
      <c r="E104" s="318"/>
      <c r="F104" s="319"/>
      <c r="G104" s="320"/>
    </row>
    <row r="105" spans="1:7">
      <c r="A105" s="317"/>
      <c r="B105" s="318"/>
      <c r="C105" s="318"/>
      <c r="D105" s="318"/>
      <c r="E105" s="318"/>
      <c r="F105" s="319"/>
      <c r="G105" s="320"/>
    </row>
    <row r="106" spans="1:7">
      <c r="A106" s="317"/>
      <c r="B106" s="318"/>
      <c r="C106" s="318"/>
      <c r="D106" s="318"/>
      <c r="E106" s="318"/>
      <c r="F106" s="319"/>
      <c r="G106" s="320"/>
    </row>
    <row r="107" spans="1:7">
      <c r="A107" s="317"/>
      <c r="B107" s="318"/>
      <c r="C107" s="318"/>
      <c r="D107" s="318"/>
      <c r="E107" s="318"/>
      <c r="F107" s="319"/>
      <c r="G107" s="320"/>
    </row>
    <row r="108" spans="1:7">
      <c r="A108" s="317"/>
      <c r="B108" s="318"/>
      <c r="C108" s="318"/>
      <c r="D108" s="318"/>
      <c r="E108" s="318"/>
      <c r="F108" s="319"/>
      <c r="G108" s="320"/>
    </row>
    <row r="109" spans="1:7">
      <c r="A109" s="317"/>
      <c r="B109" s="318"/>
      <c r="C109" s="318"/>
      <c r="D109" s="318"/>
      <c r="E109" s="318"/>
      <c r="F109" s="319"/>
      <c r="G109" s="320"/>
    </row>
    <row r="110" spans="1:7">
      <c r="A110" s="317"/>
      <c r="B110" s="318"/>
      <c r="C110" s="318"/>
      <c r="D110" s="318"/>
      <c r="E110" s="318"/>
      <c r="F110" s="319"/>
      <c r="G110" s="320"/>
    </row>
    <row r="111" spans="1:7">
      <c r="A111" s="317"/>
      <c r="B111" s="318"/>
      <c r="C111" s="318"/>
      <c r="D111" s="318"/>
      <c r="E111" s="318"/>
      <c r="F111" s="319"/>
      <c r="G111" s="320"/>
    </row>
    <row r="112" spans="1:7">
      <c r="A112" s="317"/>
      <c r="B112" s="318"/>
      <c r="C112" s="318"/>
      <c r="D112" s="318"/>
      <c r="E112" s="318"/>
      <c r="F112" s="319"/>
      <c r="G112" s="320"/>
    </row>
    <row r="113" spans="1:7">
      <c r="A113" s="317"/>
      <c r="B113" s="318"/>
      <c r="C113" s="318"/>
      <c r="D113" s="318"/>
      <c r="E113" s="318"/>
      <c r="F113" s="319"/>
      <c r="G113" s="320"/>
    </row>
    <row r="114" spans="1:7">
      <c r="A114" s="317"/>
      <c r="B114" s="318"/>
      <c r="C114" s="318"/>
      <c r="D114" s="318"/>
      <c r="E114" s="318"/>
      <c r="F114" s="319"/>
      <c r="G114" s="320"/>
    </row>
    <row r="115" spans="1:7">
      <c r="A115" s="317"/>
      <c r="B115" s="318"/>
      <c r="C115" s="318"/>
      <c r="D115" s="318"/>
      <c r="E115" s="318"/>
      <c r="F115" s="319"/>
      <c r="G115" s="320"/>
    </row>
    <row r="116" spans="1:7">
      <c r="A116" s="322"/>
      <c r="B116" s="323"/>
      <c r="C116" s="323"/>
      <c r="D116" s="323"/>
      <c r="E116" s="323"/>
      <c r="F116" s="324"/>
      <c r="G116" s="324"/>
    </row>
  </sheetData>
  <mergeCells count="17">
    <mergeCell ref="A26:A27"/>
    <mergeCell ref="B26:C26"/>
    <mergeCell ref="D26:E26"/>
    <mergeCell ref="F26:G26"/>
    <mergeCell ref="A3:A4"/>
    <mergeCell ref="B3:C3"/>
    <mergeCell ref="D3:E3"/>
    <mergeCell ref="F3:G3"/>
    <mergeCell ref="F96:G96"/>
    <mergeCell ref="A49:A50"/>
    <mergeCell ref="B49:C49"/>
    <mergeCell ref="D49:E49"/>
    <mergeCell ref="F49:G49"/>
    <mergeCell ref="A72:A73"/>
    <mergeCell ref="B72:C72"/>
    <mergeCell ref="D72:E72"/>
    <mergeCell ref="F72:G72"/>
  </mergeCells>
  <phoneticPr fontId="0" type="noConversion"/>
  <pageMargins left="0.75" right="0.75" top="1" bottom="1" header="0" footer="0"/>
  <pageSetup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K144"/>
  <sheetViews>
    <sheetView showGridLines="0" zoomScale="70" workbookViewId="0">
      <selection activeCell="J25" sqref="J25"/>
    </sheetView>
  </sheetViews>
  <sheetFormatPr baseColWidth="10" defaultColWidth="9.109375" defaultRowHeight="15.6"/>
  <cols>
    <col min="1" max="1" width="4.33203125" style="4" customWidth="1"/>
    <col min="2" max="2" width="47.44140625" style="4" customWidth="1"/>
    <col min="3" max="3" width="17.33203125" style="4" customWidth="1"/>
    <col min="4" max="4" width="14.6640625" style="218" customWidth="1"/>
    <col min="5" max="5" width="15.5546875" style="218" customWidth="1"/>
    <col min="6" max="9" width="13.88671875" style="218" customWidth="1"/>
    <col min="10" max="10" width="14.6640625" style="218" customWidth="1"/>
    <col min="11" max="11" width="16.6640625" style="218" customWidth="1"/>
    <col min="12" max="16384" width="9.109375" style="4"/>
  </cols>
  <sheetData>
    <row r="1" spans="1:11" ht="15.75" customHeight="1">
      <c r="A1" s="1"/>
      <c r="B1" s="2"/>
      <c r="C1" s="2"/>
      <c r="D1" s="3"/>
      <c r="E1" s="3"/>
      <c r="F1" s="3"/>
      <c r="G1" s="3"/>
      <c r="H1" s="3"/>
      <c r="I1" s="3"/>
      <c r="J1" s="3"/>
      <c r="K1" s="3"/>
    </row>
    <row r="2" spans="1:11" ht="9" customHeight="1">
      <c r="A2" s="5"/>
      <c r="B2" s="6"/>
      <c r="C2" s="6"/>
      <c r="D2" s="7"/>
      <c r="E2" s="7"/>
      <c r="F2" s="7"/>
      <c r="G2" s="7"/>
      <c r="H2" s="7"/>
      <c r="I2" s="7"/>
      <c r="J2" s="7"/>
      <c r="K2" s="7"/>
    </row>
    <row r="3" spans="1:11" ht="28.8">
      <c r="A3" s="6" t="s">
        <v>58</v>
      </c>
      <c r="B3" s="6"/>
      <c r="C3" s="6"/>
      <c r="D3" s="7"/>
      <c r="E3" s="7"/>
      <c r="F3" s="7"/>
      <c r="G3" s="7"/>
      <c r="H3" s="7"/>
      <c r="I3" s="7"/>
      <c r="J3" s="7"/>
      <c r="K3" s="7"/>
    </row>
    <row r="4" spans="1:11" s="11" customFormat="1" ht="28.8">
      <c r="A4" s="8" t="s">
        <v>259</v>
      </c>
      <c r="B4" s="6"/>
      <c r="C4" s="6"/>
      <c r="D4" s="9"/>
      <c r="E4" s="9"/>
      <c r="F4" s="10"/>
      <c r="G4" s="10"/>
      <c r="H4" s="10"/>
      <c r="I4" s="10"/>
      <c r="J4" s="10"/>
      <c r="K4" s="10"/>
    </row>
    <row r="5" spans="1:11" s="11" customFormat="1" ht="9" customHeight="1">
      <c r="A5" s="12"/>
      <c r="B5" s="6"/>
      <c r="C5" s="6"/>
      <c r="D5" s="9"/>
      <c r="E5" s="9"/>
      <c r="F5" s="10"/>
      <c r="G5" s="10"/>
      <c r="H5" s="10"/>
      <c r="I5" s="10"/>
      <c r="J5" s="10"/>
      <c r="K5" s="10"/>
    </row>
    <row r="6" spans="1:11">
      <c r="B6" s="13"/>
      <c r="C6" s="13"/>
      <c r="D6" s="14"/>
      <c r="E6" s="14"/>
      <c r="F6" s="14"/>
      <c r="G6" s="14"/>
      <c r="H6" s="14"/>
      <c r="I6" s="14"/>
      <c r="J6" s="14"/>
      <c r="K6" s="14"/>
    </row>
    <row r="7" spans="1:11" ht="16.2" thickBot="1">
      <c r="B7" s="13"/>
      <c r="C7" s="13"/>
      <c r="D7" s="14"/>
      <c r="E7" s="14"/>
      <c r="F7" s="14"/>
      <c r="G7" s="14"/>
      <c r="H7" s="14"/>
      <c r="I7" s="14"/>
      <c r="J7" s="14"/>
      <c r="K7" s="14"/>
    </row>
    <row r="8" spans="1:11" ht="24" customHeight="1">
      <c r="A8" s="15"/>
      <c r="B8" s="16"/>
      <c r="C8" s="16" t="s">
        <v>59</v>
      </c>
      <c r="D8" s="17" t="s">
        <v>60</v>
      </c>
      <c r="E8" s="17" t="s">
        <v>61</v>
      </c>
      <c r="F8" s="18"/>
      <c r="G8" s="17"/>
      <c r="H8" s="18" t="s">
        <v>62</v>
      </c>
      <c r="I8" s="17" t="s">
        <v>63</v>
      </c>
      <c r="J8" s="18" t="s">
        <v>64</v>
      </c>
      <c r="K8" s="19" t="s">
        <v>64</v>
      </c>
    </row>
    <row r="9" spans="1:11" ht="24" customHeight="1">
      <c r="A9" s="20"/>
      <c r="B9" s="21"/>
      <c r="C9" s="21" t="s">
        <v>65</v>
      </c>
      <c r="D9" s="22" t="s">
        <v>66</v>
      </c>
      <c r="E9" s="23" t="s">
        <v>67</v>
      </c>
      <c r="F9" s="22" t="s">
        <v>68</v>
      </c>
      <c r="G9" s="22"/>
      <c r="H9" s="22" t="s">
        <v>69</v>
      </c>
      <c r="I9" s="23" t="s">
        <v>70</v>
      </c>
      <c r="J9" s="23" t="s">
        <v>65</v>
      </c>
      <c r="K9" s="24" t="s">
        <v>71</v>
      </c>
    </row>
    <row r="10" spans="1:11" ht="24" customHeight="1" thickBot="1">
      <c r="A10" s="25" t="s">
        <v>72</v>
      </c>
      <c r="B10" s="26" t="s">
        <v>73</v>
      </c>
      <c r="C10" s="27" t="s">
        <v>74</v>
      </c>
      <c r="D10" s="28" t="s">
        <v>75</v>
      </c>
      <c r="E10" s="29" t="s">
        <v>76</v>
      </c>
      <c r="F10" s="29" t="s">
        <v>77</v>
      </c>
      <c r="G10" s="28" t="s">
        <v>78</v>
      </c>
      <c r="H10" s="28" t="s">
        <v>79</v>
      </c>
      <c r="I10" s="29" t="s">
        <v>80</v>
      </c>
      <c r="J10" s="28" t="s">
        <v>70</v>
      </c>
      <c r="K10" s="30" t="s">
        <v>81</v>
      </c>
    </row>
    <row r="11" spans="1:11" ht="15.75" customHeight="1">
      <c r="A11" s="31"/>
      <c r="B11" s="32"/>
      <c r="C11" s="32"/>
      <c r="D11" s="33"/>
      <c r="E11" s="33"/>
      <c r="F11" s="34"/>
      <c r="G11" s="34"/>
      <c r="H11" s="34"/>
      <c r="I11" s="35"/>
      <c r="J11" s="34"/>
      <c r="K11" s="36"/>
    </row>
    <row r="12" spans="1:11" ht="22.5" customHeight="1">
      <c r="A12" s="37"/>
      <c r="B12" s="38" t="s">
        <v>82</v>
      </c>
      <c r="C12" s="39"/>
      <c r="D12" s="40"/>
      <c r="E12" s="40"/>
      <c r="F12" s="41"/>
      <c r="G12" s="41"/>
      <c r="H12" s="41"/>
      <c r="I12" s="41"/>
      <c r="J12" s="41"/>
      <c r="K12" s="42"/>
    </row>
    <row r="13" spans="1:11" ht="17.399999999999999">
      <c r="A13" s="43"/>
      <c r="B13" s="44"/>
      <c r="C13" s="45"/>
      <c r="D13" s="46"/>
      <c r="E13" s="47"/>
      <c r="F13" s="48"/>
      <c r="G13" s="48"/>
      <c r="H13" s="48"/>
      <c r="I13" s="48"/>
      <c r="J13" s="48"/>
      <c r="K13" s="49"/>
    </row>
    <row r="14" spans="1:11" ht="15.75" customHeight="1">
      <c r="A14" s="31">
        <v>1</v>
      </c>
      <c r="B14" s="50" t="s">
        <v>83</v>
      </c>
      <c r="C14" s="51" t="s">
        <v>38</v>
      </c>
      <c r="D14" s="52" t="s">
        <v>84</v>
      </c>
      <c r="E14" s="53" t="s">
        <v>85</v>
      </c>
      <c r="F14" s="54">
        <v>1</v>
      </c>
      <c r="G14" s="54">
        <v>1</v>
      </c>
      <c r="H14" s="54">
        <v>0</v>
      </c>
      <c r="I14" s="54">
        <v>0</v>
      </c>
      <c r="J14" s="55">
        <f t="shared" ref="J14:J35" si="0">SUM(F14:I14)+1</f>
        <v>3</v>
      </c>
      <c r="K14" s="56">
        <v>61</v>
      </c>
    </row>
    <row r="15" spans="1:11" ht="15.75" customHeight="1">
      <c r="A15" s="31">
        <v>2</v>
      </c>
      <c r="B15" s="50" t="s">
        <v>86</v>
      </c>
      <c r="C15" s="51" t="s">
        <v>37</v>
      </c>
      <c r="D15" s="52">
        <v>41990</v>
      </c>
      <c r="E15" s="53" t="s">
        <v>85</v>
      </c>
      <c r="F15" s="54">
        <v>17</v>
      </c>
      <c r="G15" s="54">
        <v>93</v>
      </c>
      <c r="H15" s="54">
        <v>9</v>
      </c>
      <c r="I15" s="54">
        <v>45</v>
      </c>
      <c r="J15" s="55">
        <f t="shared" si="0"/>
        <v>165</v>
      </c>
      <c r="K15" s="56">
        <v>1299</v>
      </c>
    </row>
    <row r="16" spans="1:11" ht="15.75" customHeight="1">
      <c r="A16" s="31">
        <v>3</v>
      </c>
      <c r="B16" s="50" t="s">
        <v>87</v>
      </c>
      <c r="C16" s="51" t="s">
        <v>41</v>
      </c>
      <c r="D16" s="52">
        <v>42772</v>
      </c>
      <c r="E16" s="53" t="s">
        <v>85</v>
      </c>
      <c r="F16" s="54">
        <v>1</v>
      </c>
      <c r="G16" s="54">
        <v>38</v>
      </c>
      <c r="H16" s="54">
        <v>8</v>
      </c>
      <c r="I16" s="54">
        <v>9</v>
      </c>
      <c r="J16" s="55">
        <f t="shared" si="0"/>
        <v>57</v>
      </c>
      <c r="K16" s="56">
        <v>807</v>
      </c>
    </row>
    <row r="17" spans="1:11" ht="15.75" customHeight="1">
      <c r="A17" s="31">
        <v>4</v>
      </c>
      <c r="B17" s="50" t="s">
        <v>88</v>
      </c>
      <c r="C17" s="51" t="s">
        <v>43</v>
      </c>
      <c r="D17" s="52">
        <v>17685</v>
      </c>
      <c r="E17" s="53" t="s">
        <v>85</v>
      </c>
      <c r="F17" s="54">
        <v>3</v>
      </c>
      <c r="G17" s="54">
        <v>54</v>
      </c>
      <c r="H17" s="54">
        <v>12</v>
      </c>
      <c r="I17" s="54">
        <v>28</v>
      </c>
      <c r="J17" s="55">
        <f t="shared" si="0"/>
        <v>98</v>
      </c>
      <c r="K17" s="56">
        <v>1262</v>
      </c>
    </row>
    <row r="18" spans="1:11" ht="15.75" customHeight="1">
      <c r="A18" s="31">
        <v>5</v>
      </c>
      <c r="B18" s="50" t="s">
        <v>89</v>
      </c>
      <c r="C18" s="51" t="s">
        <v>39</v>
      </c>
      <c r="D18" s="52">
        <v>18872</v>
      </c>
      <c r="E18" s="57" t="s">
        <v>90</v>
      </c>
      <c r="F18" s="54">
        <v>9</v>
      </c>
      <c r="G18" s="54">
        <v>21</v>
      </c>
      <c r="H18" s="54">
        <v>67</v>
      </c>
      <c r="I18" s="54">
        <v>12</v>
      </c>
      <c r="J18" s="55">
        <f t="shared" si="0"/>
        <v>110</v>
      </c>
      <c r="K18" s="56">
        <v>1906</v>
      </c>
    </row>
    <row r="19" spans="1:11" ht="15.75" customHeight="1">
      <c r="A19" s="31">
        <v>6</v>
      </c>
      <c r="B19" s="50" t="s">
        <v>91</v>
      </c>
      <c r="C19" s="51" t="s">
        <v>44</v>
      </c>
      <c r="D19" s="52">
        <v>19207</v>
      </c>
      <c r="E19" s="53" t="s">
        <v>92</v>
      </c>
      <c r="F19" s="54">
        <v>2</v>
      </c>
      <c r="G19" s="54">
        <v>22</v>
      </c>
      <c r="H19" s="54">
        <v>7</v>
      </c>
      <c r="I19" s="54">
        <v>0</v>
      </c>
      <c r="J19" s="55">
        <f t="shared" si="0"/>
        <v>32</v>
      </c>
      <c r="K19" s="56">
        <v>360</v>
      </c>
    </row>
    <row r="20" spans="1:11" ht="15.75" customHeight="1">
      <c r="A20" s="31">
        <v>7</v>
      </c>
      <c r="B20" s="58" t="s">
        <v>93</v>
      </c>
      <c r="C20" s="59" t="s">
        <v>40</v>
      </c>
      <c r="D20" s="52">
        <v>21836</v>
      </c>
      <c r="E20" s="53" t="s">
        <v>85</v>
      </c>
      <c r="F20" s="54">
        <v>0</v>
      </c>
      <c r="G20" s="54">
        <v>5</v>
      </c>
      <c r="H20" s="54">
        <v>0</v>
      </c>
      <c r="I20" s="54">
        <v>0</v>
      </c>
      <c r="J20" s="55">
        <f t="shared" si="0"/>
        <v>6</v>
      </c>
      <c r="K20" s="56">
        <v>87</v>
      </c>
    </row>
    <row r="21" spans="1:11" ht="15.75" customHeight="1">
      <c r="A21" s="31">
        <v>8</v>
      </c>
      <c r="B21" s="50" t="s">
        <v>94</v>
      </c>
      <c r="C21" s="51" t="s">
        <v>42</v>
      </c>
      <c r="D21" s="52">
        <v>24594</v>
      </c>
      <c r="E21" s="53" t="s">
        <v>85</v>
      </c>
      <c r="F21" s="54">
        <v>5</v>
      </c>
      <c r="G21" s="54">
        <v>9</v>
      </c>
      <c r="H21" s="54">
        <v>34</v>
      </c>
      <c r="I21" s="54">
        <v>3</v>
      </c>
      <c r="J21" s="55">
        <f t="shared" si="0"/>
        <v>52</v>
      </c>
      <c r="K21" s="56">
        <v>258</v>
      </c>
    </row>
    <row r="22" spans="1:11" ht="15.75" customHeight="1">
      <c r="A22" s="31">
        <v>9</v>
      </c>
      <c r="B22" s="50" t="s">
        <v>95</v>
      </c>
      <c r="C22" s="51" t="s">
        <v>47</v>
      </c>
      <c r="D22" s="52">
        <v>25508</v>
      </c>
      <c r="E22" s="53" t="s">
        <v>92</v>
      </c>
      <c r="F22" s="54">
        <v>2</v>
      </c>
      <c r="G22" s="54">
        <v>41</v>
      </c>
      <c r="H22" s="54">
        <v>92</v>
      </c>
      <c r="I22" s="54">
        <v>1</v>
      </c>
      <c r="J22" s="55">
        <f t="shared" si="0"/>
        <v>137</v>
      </c>
      <c r="K22" s="56">
        <v>692</v>
      </c>
    </row>
    <row r="23" spans="1:11" ht="15.75" customHeight="1">
      <c r="A23" s="31">
        <v>10</v>
      </c>
      <c r="B23" s="50" t="s">
        <v>96</v>
      </c>
      <c r="C23" s="59" t="s">
        <v>45</v>
      </c>
      <c r="D23" s="52">
        <v>27151</v>
      </c>
      <c r="E23" s="53" t="s">
        <v>92</v>
      </c>
      <c r="F23" s="54">
        <v>1</v>
      </c>
      <c r="G23" s="54">
        <v>30</v>
      </c>
      <c r="H23" s="54">
        <v>7</v>
      </c>
      <c r="I23" s="54">
        <v>0</v>
      </c>
      <c r="J23" s="55">
        <f t="shared" si="0"/>
        <v>39</v>
      </c>
      <c r="K23" s="56">
        <v>470</v>
      </c>
    </row>
    <row r="24" spans="1:11" ht="15.75" customHeight="1">
      <c r="A24" s="31">
        <v>11</v>
      </c>
      <c r="B24" s="50" t="s">
        <v>97</v>
      </c>
      <c r="C24" s="51" t="s">
        <v>46</v>
      </c>
      <c r="D24" s="52">
        <v>27264</v>
      </c>
      <c r="E24" s="53" t="s">
        <v>85</v>
      </c>
      <c r="F24" s="54">
        <v>8</v>
      </c>
      <c r="G24" s="54">
        <v>15</v>
      </c>
      <c r="H24" s="54">
        <v>4</v>
      </c>
      <c r="I24" s="54">
        <v>0</v>
      </c>
      <c r="J24" s="55">
        <f t="shared" si="0"/>
        <v>28</v>
      </c>
      <c r="K24" s="56">
        <v>299</v>
      </c>
    </row>
    <row r="25" spans="1:11" ht="15.75" customHeight="1">
      <c r="A25" s="31">
        <v>12</v>
      </c>
      <c r="B25" s="50" t="s">
        <v>98</v>
      </c>
      <c r="C25" s="59" t="s">
        <v>48</v>
      </c>
      <c r="D25" s="52">
        <v>29075</v>
      </c>
      <c r="E25" s="53" t="s">
        <v>85</v>
      </c>
      <c r="F25" s="54">
        <v>3</v>
      </c>
      <c r="G25" s="54">
        <v>35</v>
      </c>
      <c r="H25" s="54">
        <v>10</v>
      </c>
      <c r="I25" s="54">
        <v>0</v>
      </c>
      <c r="J25" s="55">
        <f t="shared" si="0"/>
        <v>49</v>
      </c>
      <c r="K25" s="56">
        <v>461</v>
      </c>
    </row>
    <row r="26" spans="1:11" ht="15.75" customHeight="1">
      <c r="A26" s="31">
        <v>13</v>
      </c>
      <c r="B26" s="50" t="s">
        <v>99</v>
      </c>
      <c r="C26" s="51" t="s">
        <v>49</v>
      </c>
      <c r="D26" s="52">
        <v>29265</v>
      </c>
      <c r="E26" s="53" t="s">
        <v>85</v>
      </c>
      <c r="F26" s="54">
        <v>2</v>
      </c>
      <c r="G26" s="54">
        <v>36</v>
      </c>
      <c r="H26" s="54">
        <v>9</v>
      </c>
      <c r="I26" s="54">
        <v>2</v>
      </c>
      <c r="J26" s="55">
        <f t="shared" si="0"/>
        <v>50</v>
      </c>
      <c r="K26" s="56">
        <v>839</v>
      </c>
    </row>
    <row r="27" spans="1:11" ht="15.75" customHeight="1">
      <c r="A27" s="31">
        <v>14</v>
      </c>
      <c r="B27" s="50" t="s">
        <v>100</v>
      </c>
      <c r="C27" s="59" t="s">
        <v>101</v>
      </c>
      <c r="D27" s="52">
        <v>29710</v>
      </c>
      <c r="E27" s="53" t="s">
        <v>85</v>
      </c>
      <c r="F27" s="54">
        <v>2</v>
      </c>
      <c r="G27" s="54">
        <v>37</v>
      </c>
      <c r="H27" s="54">
        <v>10</v>
      </c>
      <c r="I27" s="54">
        <v>0</v>
      </c>
      <c r="J27" s="55">
        <f t="shared" si="0"/>
        <v>50</v>
      </c>
      <c r="K27" s="56">
        <v>784</v>
      </c>
    </row>
    <row r="28" spans="1:11" ht="15.75" customHeight="1">
      <c r="A28" s="31">
        <v>15</v>
      </c>
      <c r="B28" s="50" t="s">
        <v>102</v>
      </c>
      <c r="C28" s="59" t="s">
        <v>103</v>
      </c>
      <c r="D28" s="52">
        <v>33794</v>
      </c>
      <c r="E28" s="53" t="s">
        <v>92</v>
      </c>
      <c r="F28" s="54">
        <v>3</v>
      </c>
      <c r="G28" s="54">
        <v>23</v>
      </c>
      <c r="H28" s="54">
        <v>9</v>
      </c>
      <c r="I28" s="54">
        <v>16</v>
      </c>
      <c r="J28" s="55">
        <f t="shared" si="0"/>
        <v>52</v>
      </c>
      <c r="K28" s="56">
        <v>680</v>
      </c>
    </row>
    <row r="29" spans="1:11" ht="15.75" customHeight="1">
      <c r="A29" s="31">
        <v>16</v>
      </c>
      <c r="B29" s="50" t="s">
        <v>104</v>
      </c>
      <c r="C29" s="59" t="s">
        <v>50</v>
      </c>
      <c r="D29" s="52">
        <v>34165</v>
      </c>
      <c r="E29" s="53" t="s">
        <v>85</v>
      </c>
      <c r="F29" s="54">
        <v>0</v>
      </c>
      <c r="G29" s="54">
        <v>12</v>
      </c>
      <c r="H29" s="54">
        <v>10</v>
      </c>
      <c r="I29" s="54">
        <v>3</v>
      </c>
      <c r="J29" s="55">
        <f t="shared" si="0"/>
        <v>26</v>
      </c>
      <c r="K29" s="56">
        <v>276</v>
      </c>
    </row>
    <row r="30" spans="1:11" ht="15.75" customHeight="1">
      <c r="A30" s="31">
        <v>17</v>
      </c>
      <c r="B30" s="58" t="s">
        <v>248</v>
      </c>
      <c r="C30" s="59" t="s">
        <v>51</v>
      </c>
      <c r="D30" s="52">
        <v>34428</v>
      </c>
      <c r="E30" s="53" t="s">
        <v>92</v>
      </c>
      <c r="F30" s="54">
        <v>5</v>
      </c>
      <c r="G30" s="54">
        <v>23</v>
      </c>
      <c r="H30" s="54">
        <v>6</v>
      </c>
      <c r="I30" s="54">
        <v>0</v>
      </c>
      <c r="J30" s="55">
        <f t="shared" si="0"/>
        <v>35</v>
      </c>
      <c r="K30" s="56">
        <v>368</v>
      </c>
    </row>
    <row r="31" spans="1:11" ht="15.75" customHeight="1">
      <c r="A31" s="31">
        <v>18</v>
      </c>
      <c r="B31" s="50" t="s">
        <v>105</v>
      </c>
      <c r="C31" s="59" t="s">
        <v>53</v>
      </c>
      <c r="D31" s="52">
        <v>34477</v>
      </c>
      <c r="E31" s="53" t="s">
        <v>85</v>
      </c>
      <c r="F31" s="54">
        <v>0</v>
      </c>
      <c r="G31" s="54">
        <v>10</v>
      </c>
      <c r="H31" s="54">
        <v>23</v>
      </c>
      <c r="I31" s="54">
        <v>1</v>
      </c>
      <c r="J31" s="55">
        <f t="shared" si="0"/>
        <v>35</v>
      </c>
      <c r="K31" s="56">
        <v>128</v>
      </c>
    </row>
    <row r="32" spans="1:11" ht="15.75" customHeight="1">
      <c r="A32" s="31">
        <v>19</v>
      </c>
      <c r="B32" s="50" t="s">
        <v>106</v>
      </c>
      <c r="C32" s="59" t="s">
        <v>52</v>
      </c>
      <c r="D32" s="52">
        <v>34533</v>
      </c>
      <c r="E32" s="53" t="s">
        <v>85</v>
      </c>
      <c r="F32" s="54">
        <v>4</v>
      </c>
      <c r="G32" s="54">
        <v>23</v>
      </c>
      <c r="H32" s="54">
        <v>10</v>
      </c>
      <c r="I32" s="54">
        <v>3</v>
      </c>
      <c r="J32" s="55">
        <f t="shared" si="0"/>
        <v>41</v>
      </c>
      <c r="K32" s="56">
        <v>707</v>
      </c>
    </row>
    <row r="33" spans="1:11" ht="15.75" customHeight="1">
      <c r="A33" s="31">
        <v>20</v>
      </c>
      <c r="B33" s="50" t="s">
        <v>107</v>
      </c>
      <c r="C33" s="51" t="s">
        <v>54</v>
      </c>
      <c r="D33" s="52">
        <v>35400</v>
      </c>
      <c r="E33" s="53" t="s">
        <v>85</v>
      </c>
      <c r="F33" s="54">
        <v>3</v>
      </c>
      <c r="G33" s="54">
        <v>15</v>
      </c>
      <c r="H33" s="54">
        <v>0</v>
      </c>
      <c r="I33" s="54">
        <v>6</v>
      </c>
      <c r="J33" s="55">
        <f t="shared" si="0"/>
        <v>25</v>
      </c>
      <c r="K33" s="56">
        <v>389</v>
      </c>
    </row>
    <row r="34" spans="1:11" ht="15.75" customHeight="1">
      <c r="A34" s="31">
        <v>21</v>
      </c>
      <c r="B34" s="58" t="s">
        <v>108</v>
      </c>
      <c r="C34" s="51" t="s">
        <v>55</v>
      </c>
      <c r="D34" s="60">
        <v>35612</v>
      </c>
      <c r="E34" s="53" t="s">
        <v>85</v>
      </c>
      <c r="F34" s="54">
        <v>2</v>
      </c>
      <c r="G34" s="54">
        <v>13</v>
      </c>
      <c r="H34" s="54">
        <v>0</v>
      </c>
      <c r="I34" s="54">
        <v>0</v>
      </c>
      <c r="J34" s="55">
        <f t="shared" si="0"/>
        <v>16</v>
      </c>
      <c r="K34" s="56">
        <v>346</v>
      </c>
    </row>
    <row r="35" spans="1:11" ht="15.75" customHeight="1">
      <c r="A35" s="31">
        <v>22</v>
      </c>
      <c r="B35" s="58" t="s">
        <v>109</v>
      </c>
      <c r="C35" s="51" t="s">
        <v>56</v>
      </c>
      <c r="D35" s="60">
        <v>35817</v>
      </c>
      <c r="E35" s="53" t="s">
        <v>85</v>
      </c>
      <c r="F35" s="54">
        <v>1</v>
      </c>
      <c r="G35" s="54">
        <v>5</v>
      </c>
      <c r="H35" s="54">
        <v>0</v>
      </c>
      <c r="I35" s="54">
        <v>0</v>
      </c>
      <c r="J35" s="55">
        <f t="shared" si="0"/>
        <v>7</v>
      </c>
      <c r="K35" s="56">
        <v>118</v>
      </c>
    </row>
    <row r="36" spans="1:11" ht="15.75" customHeight="1">
      <c r="A36" s="31"/>
      <c r="B36" s="61" t="s">
        <v>110</v>
      </c>
      <c r="C36" s="62"/>
      <c r="D36" s="63"/>
      <c r="E36" s="64">
        <f>+A35</f>
        <v>22</v>
      </c>
      <c r="F36" s="64">
        <f t="shared" ref="F36:K36" si="1">SUM(F14:F35)</f>
        <v>74</v>
      </c>
      <c r="G36" s="64">
        <f t="shared" si="1"/>
        <v>561</v>
      </c>
      <c r="H36" s="64">
        <f t="shared" si="1"/>
        <v>327</v>
      </c>
      <c r="I36" s="64">
        <f t="shared" si="1"/>
        <v>129</v>
      </c>
      <c r="J36" s="64">
        <f>+I36+H36+G36+F36+E36</f>
        <v>1113</v>
      </c>
      <c r="K36" s="65">
        <f t="shared" si="1"/>
        <v>12597</v>
      </c>
    </row>
    <row r="37" spans="1:11" ht="15.75" customHeight="1">
      <c r="A37" s="31"/>
      <c r="B37" s="66"/>
      <c r="C37" s="67"/>
      <c r="D37" s="52"/>
      <c r="E37" s="68"/>
      <c r="F37" s="69"/>
      <c r="G37" s="69"/>
      <c r="H37" s="69"/>
      <c r="I37" s="69"/>
      <c r="J37" s="69"/>
      <c r="K37" s="70"/>
    </row>
    <row r="38" spans="1:11" ht="22.5" customHeight="1">
      <c r="A38" s="37"/>
      <c r="B38" s="39" t="s">
        <v>111</v>
      </c>
      <c r="C38" s="71"/>
      <c r="D38" s="72"/>
      <c r="E38" s="73"/>
      <c r="F38" s="74"/>
      <c r="G38" s="74"/>
      <c r="H38" s="74"/>
      <c r="I38" s="74"/>
      <c r="J38" s="75"/>
      <c r="K38" s="76"/>
    </row>
    <row r="39" spans="1:11" ht="17.399999999999999">
      <c r="A39" s="43"/>
      <c r="B39" s="77"/>
      <c r="C39" s="78"/>
      <c r="D39" s="79"/>
      <c r="E39" s="80"/>
      <c r="F39" s="81"/>
      <c r="G39" s="81"/>
      <c r="H39" s="81"/>
      <c r="I39" s="81"/>
      <c r="J39" s="82"/>
      <c r="K39" s="83"/>
    </row>
    <row r="40" spans="1:11" ht="15.75" customHeight="1">
      <c r="A40" s="31">
        <v>1</v>
      </c>
      <c r="B40" s="50" t="s">
        <v>112</v>
      </c>
      <c r="C40" s="51" t="s">
        <v>113</v>
      </c>
      <c r="D40" s="52">
        <v>18445</v>
      </c>
      <c r="E40" s="53" t="s">
        <v>85</v>
      </c>
      <c r="F40" s="54">
        <v>4</v>
      </c>
      <c r="G40" s="54">
        <v>0</v>
      </c>
      <c r="H40" s="54">
        <v>0</v>
      </c>
      <c r="I40" s="54">
        <v>0</v>
      </c>
      <c r="J40" s="55">
        <f>SUM(F40:I40)+1</f>
        <v>5</v>
      </c>
      <c r="K40" s="56">
        <v>789</v>
      </c>
    </row>
    <row r="41" spans="1:11" ht="15.75" customHeight="1">
      <c r="A41" s="31">
        <v>2</v>
      </c>
      <c r="B41" s="50" t="s">
        <v>114</v>
      </c>
      <c r="C41" s="51" t="s">
        <v>115</v>
      </c>
      <c r="D41" s="52">
        <v>18445</v>
      </c>
      <c r="E41" s="53" t="s">
        <v>85</v>
      </c>
      <c r="F41" s="54">
        <v>0</v>
      </c>
      <c r="G41" s="54">
        <v>26</v>
      </c>
      <c r="H41" s="54">
        <v>10</v>
      </c>
      <c r="I41" s="54">
        <v>0</v>
      </c>
      <c r="J41" s="55">
        <f>SUM(F41:I41)+1</f>
        <v>37</v>
      </c>
      <c r="K41" s="56">
        <v>431</v>
      </c>
    </row>
    <row r="42" spans="1:11" ht="15.75" customHeight="1">
      <c r="A42" s="84">
        <v>3</v>
      </c>
      <c r="B42" s="50" t="s">
        <v>116</v>
      </c>
      <c r="C42" s="51" t="s">
        <v>117</v>
      </c>
      <c r="D42" s="52">
        <v>22801</v>
      </c>
      <c r="E42" s="53" t="s">
        <v>85</v>
      </c>
      <c r="F42" s="54">
        <v>0</v>
      </c>
      <c r="G42" s="54">
        <v>0</v>
      </c>
      <c r="H42" s="54">
        <v>0</v>
      </c>
      <c r="I42" s="54">
        <v>0</v>
      </c>
      <c r="J42" s="55">
        <f>SUM(F42:I42)+1</f>
        <v>1</v>
      </c>
      <c r="K42" s="56">
        <v>26</v>
      </c>
    </row>
    <row r="43" spans="1:11" ht="15.75" customHeight="1">
      <c r="A43" s="31"/>
      <c r="B43" s="61" t="s">
        <v>110</v>
      </c>
      <c r="C43" s="62"/>
      <c r="D43" s="63"/>
      <c r="E43" s="64">
        <f>+A42</f>
        <v>3</v>
      </c>
      <c r="F43" s="64">
        <f t="shared" ref="F43:K43" si="2">SUM(F40:F42)</f>
        <v>4</v>
      </c>
      <c r="G43" s="64">
        <f t="shared" si="2"/>
        <v>26</v>
      </c>
      <c r="H43" s="64">
        <f t="shared" si="2"/>
        <v>10</v>
      </c>
      <c r="I43" s="64">
        <f t="shared" si="2"/>
        <v>0</v>
      </c>
      <c r="J43" s="64">
        <f t="shared" si="2"/>
        <v>43</v>
      </c>
      <c r="K43" s="65">
        <f t="shared" si="2"/>
        <v>1246</v>
      </c>
    </row>
    <row r="44" spans="1:11" ht="15.75" customHeight="1">
      <c r="A44" s="31"/>
      <c r="B44" s="66"/>
      <c r="C44" s="67"/>
      <c r="D44" s="52"/>
      <c r="E44" s="68"/>
      <c r="F44" s="69"/>
      <c r="G44" s="69"/>
      <c r="H44" s="69"/>
      <c r="I44" s="69"/>
      <c r="J44" s="69"/>
      <c r="K44" s="70"/>
    </row>
    <row r="45" spans="1:11" ht="22.5" customHeight="1">
      <c r="A45" s="85"/>
      <c r="B45" s="86" t="s">
        <v>118</v>
      </c>
      <c r="C45" s="87"/>
      <c r="D45" s="72"/>
      <c r="E45" s="73"/>
      <c r="F45" s="74"/>
      <c r="G45" s="74"/>
      <c r="H45" s="74"/>
      <c r="I45" s="74"/>
      <c r="J45" s="75"/>
      <c r="K45" s="76"/>
    </row>
    <row r="46" spans="1:11" ht="17.399999999999999">
      <c r="A46" s="43"/>
      <c r="B46" s="77"/>
      <c r="C46" s="78"/>
      <c r="D46" s="79"/>
      <c r="E46" s="80"/>
      <c r="F46" s="81"/>
      <c r="G46" s="81"/>
      <c r="H46" s="81"/>
      <c r="I46" s="81"/>
      <c r="J46" s="82"/>
      <c r="K46" s="83"/>
    </row>
    <row r="47" spans="1:11" ht="15.75" customHeight="1">
      <c r="A47" s="31">
        <v>1</v>
      </c>
      <c r="B47" s="58" t="s">
        <v>119</v>
      </c>
      <c r="C47" s="51" t="s">
        <v>120</v>
      </c>
      <c r="D47" s="52">
        <v>25822</v>
      </c>
      <c r="E47" s="57" t="s">
        <v>85</v>
      </c>
      <c r="F47" s="54">
        <v>2</v>
      </c>
      <c r="G47" s="54">
        <v>21</v>
      </c>
      <c r="H47" s="54">
        <v>92</v>
      </c>
      <c r="I47" s="54">
        <v>21</v>
      </c>
      <c r="J47" s="55">
        <f>SUM(F47:I47)+1</f>
        <v>137</v>
      </c>
      <c r="K47" s="56">
        <v>414</v>
      </c>
    </row>
    <row r="48" spans="1:11" ht="15.75" customHeight="1">
      <c r="A48" s="31">
        <v>2</v>
      </c>
      <c r="B48" s="58" t="s">
        <v>121</v>
      </c>
      <c r="C48" s="51" t="s">
        <v>122</v>
      </c>
      <c r="D48" s="52">
        <v>26210</v>
      </c>
      <c r="E48" s="57" t="s">
        <v>85</v>
      </c>
      <c r="F48" s="54">
        <v>2</v>
      </c>
      <c r="G48" s="54">
        <v>3</v>
      </c>
      <c r="H48" s="54">
        <v>0</v>
      </c>
      <c r="I48" s="54">
        <v>0</v>
      </c>
      <c r="J48" s="55">
        <f>SUM(F48:I48)+1</f>
        <v>6</v>
      </c>
      <c r="K48" s="56">
        <v>85</v>
      </c>
    </row>
    <row r="49" spans="1:11" ht="15.75" customHeight="1">
      <c r="A49" s="31">
        <v>3</v>
      </c>
      <c r="B49" s="58" t="s">
        <v>123</v>
      </c>
      <c r="C49" s="51" t="s">
        <v>124</v>
      </c>
      <c r="D49" s="52">
        <v>28443</v>
      </c>
      <c r="E49" s="53" t="s">
        <v>92</v>
      </c>
      <c r="F49" s="54">
        <v>3</v>
      </c>
      <c r="G49" s="54">
        <v>14</v>
      </c>
      <c r="H49" s="54">
        <v>0</v>
      </c>
      <c r="I49" s="54">
        <v>0</v>
      </c>
      <c r="J49" s="55">
        <f>SUM(F49:I49)+1</f>
        <v>18</v>
      </c>
      <c r="K49" s="56">
        <v>409</v>
      </c>
    </row>
    <row r="50" spans="1:11" ht="15.75" customHeight="1">
      <c r="A50" s="31">
        <v>4</v>
      </c>
      <c r="B50" s="58" t="s">
        <v>125</v>
      </c>
      <c r="C50" s="51" t="s">
        <v>126</v>
      </c>
      <c r="D50" s="52">
        <v>28814</v>
      </c>
      <c r="E50" s="53" t="s">
        <v>92</v>
      </c>
      <c r="F50" s="54">
        <v>2</v>
      </c>
      <c r="G50" s="54">
        <v>0</v>
      </c>
      <c r="H50" s="54">
        <v>3</v>
      </c>
      <c r="I50" s="54">
        <v>0</v>
      </c>
      <c r="J50" s="55">
        <f>SUM(F50:I50)+1</f>
        <v>6</v>
      </c>
      <c r="K50" s="56">
        <v>33</v>
      </c>
    </row>
    <row r="51" spans="1:11" ht="15.75" customHeight="1">
      <c r="A51" s="31"/>
      <c r="B51" s="61" t="s">
        <v>110</v>
      </c>
      <c r="C51" s="62"/>
      <c r="D51" s="63"/>
      <c r="E51" s="64">
        <f>+A50</f>
        <v>4</v>
      </c>
      <c r="F51" s="64">
        <f t="shared" ref="F51:K51" si="3">SUM(F47:F50)</f>
        <v>9</v>
      </c>
      <c r="G51" s="64">
        <f t="shared" si="3"/>
        <v>38</v>
      </c>
      <c r="H51" s="64">
        <f t="shared" si="3"/>
        <v>95</v>
      </c>
      <c r="I51" s="64">
        <f t="shared" si="3"/>
        <v>21</v>
      </c>
      <c r="J51" s="64">
        <f t="shared" si="3"/>
        <v>167</v>
      </c>
      <c r="K51" s="65">
        <f t="shared" si="3"/>
        <v>941</v>
      </c>
    </row>
    <row r="52" spans="1:11" ht="15.75" customHeight="1">
      <c r="A52" s="31"/>
      <c r="B52" s="66"/>
      <c r="C52" s="67"/>
      <c r="D52" s="52"/>
      <c r="E52" s="68"/>
      <c r="F52" s="69"/>
      <c r="G52" s="69"/>
      <c r="H52" s="69"/>
      <c r="I52" s="69"/>
      <c r="J52" s="69"/>
      <c r="K52" s="70"/>
    </row>
    <row r="53" spans="1:11" ht="22.5" customHeight="1">
      <c r="A53" s="85"/>
      <c r="B53" s="86" t="s">
        <v>127</v>
      </c>
      <c r="C53" s="87"/>
      <c r="D53" s="72"/>
      <c r="E53" s="73"/>
      <c r="F53" s="74"/>
      <c r="G53" s="74"/>
      <c r="H53" s="74"/>
      <c r="I53" s="74"/>
      <c r="J53" s="75"/>
      <c r="K53" s="76"/>
    </row>
    <row r="54" spans="1:11" ht="17.399999999999999">
      <c r="A54" s="43"/>
      <c r="B54" s="88"/>
      <c r="C54" s="89"/>
      <c r="D54" s="79"/>
      <c r="E54" s="80"/>
      <c r="F54" s="81"/>
      <c r="G54" s="81"/>
      <c r="H54" s="81"/>
      <c r="I54" s="81"/>
      <c r="J54" s="82"/>
      <c r="K54" s="83"/>
    </row>
    <row r="55" spans="1:11" ht="15.75" customHeight="1">
      <c r="A55" s="31">
        <v>1</v>
      </c>
      <c r="B55" s="58" t="s">
        <v>258</v>
      </c>
      <c r="C55" s="67" t="s">
        <v>128</v>
      </c>
      <c r="D55" s="90">
        <v>33682</v>
      </c>
      <c r="E55" s="53" t="s">
        <v>85</v>
      </c>
      <c r="F55" s="54">
        <v>0</v>
      </c>
      <c r="G55" s="54">
        <v>1</v>
      </c>
      <c r="H55" s="54">
        <v>0</v>
      </c>
      <c r="I55" s="54">
        <v>0</v>
      </c>
      <c r="J55" s="55">
        <f>SUM(F55:I55)+1</f>
        <v>2</v>
      </c>
      <c r="K55" s="56">
        <v>62</v>
      </c>
    </row>
    <row r="56" spans="1:11" ht="15.75" customHeight="1">
      <c r="A56" s="31">
        <v>2</v>
      </c>
      <c r="B56" s="247" t="s">
        <v>256</v>
      </c>
      <c r="C56" s="51" t="s">
        <v>129</v>
      </c>
      <c r="D56" s="90">
        <v>35717</v>
      </c>
      <c r="E56" s="53" t="s">
        <v>85</v>
      </c>
      <c r="F56" s="54">
        <v>0</v>
      </c>
      <c r="G56" s="54">
        <v>0</v>
      </c>
      <c r="H56" s="54">
        <v>0</v>
      </c>
      <c r="I56" s="54">
        <v>0</v>
      </c>
      <c r="J56" s="55">
        <f>SUM(F56:I56)+1</f>
        <v>1</v>
      </c>
      <c r="K56" s="56">
        <v>70</v>
      </c>
    </row>
    <row r="57" spans="1:11" ht="15.75" customHeight="1">
      <c r="A57" s="31"/>
      <c r="B57" s="61" t="s">
        <v>110</v>
      </c>
      <c r="C57" s="62"/>
      <c r="D57" s="63"/>
      <c r="E57" s="64">
        <f>+A56</f>
        <v>2</v>
      </c>
      <c r="F57" s="64">
        <f t="shared" ref="F57:K57" si="4">SUM(F55:F56)</f>
        <v>0</v>
      </c>
      <c r="G57" s="64">
        <f t="shared" si="4"/>
        <v>1</v>
      </c>
      <c r="H57" s="64">
        <f t="shared" si="4"/>
        <v>0</v>
      </c>
      <c r="I57" s="64">
        <f t="shared" si="4"/>
        <v>0</v>
      </c>
      <c r="J57" s="64">
        <f t="shared" si="4"/>
        <v>3</v>
      </c>
      <c r="K57" s="65">
        <f t="shared" si="4"/>
        <v>132</v>
      </c>
    </row>
    <row r="58" spans="1:11" ht="15.75" customHeight="1">
      <c r="A58" s="31"/>
      <c r="B58" s="91"/>
      <c r="C58" s="92"/>
      <c r="D58" s="63"/>
      <c r="E58" s="93"/>
      <c r="F58" s="94"/>
      <c r="G58" s="94"/>
      <c r="H58" s="94"/>
      <c r="I58" s="95"/>
      <c r="J58" s="96"/>
      <c r="K58" s="97"/>
    </row>
    <row r="59" spans="1:11" ht="22.5" customHeight="1">
      <c r="A59" s="85"/>
      <c r="B59" s="39" t="s">
        <v>130</v>
      </c>
      <c r="C59" s="98"/>
      <c r="D59" s="72"/>
      <c r="E59" s="73"/>
      <c r="F59" s="74"/>
      <c r="G59" s="74"/>
      <c r="H59" s="74"/>
      <c r="I59" s="99"/>
      <c r="J59" s="75"/>
      <c r="K59" s="76"/>
    </row>
    <row r="60" spans="1:11" ht="17.399999999999999">
      <c r="A60" s="43"/>
      <c r="B60" s="77"/>
      <c r="C60" s="78"/>
      <c r="D60" s="79"/>
      <c r="E60" s="80"/>
      <c r="F60" s="81"/>
      <c r="G60" s="81"/>
      <c r="H60" s="81"/>
      <c r="I60" s="100"/>
      <c r="J60" s="82"/>
      <c r="K60" s="83"/>
    </row>
    <row r="61" spans="1:11" ht="15.75" customHeight="1">
      <c r="A61" s="31">
        <v>1</v>
      </c>
      <c r="B61" s="58" t="s">
        <v>131</v>
      </c>
      <c r="C61" s="51" t="s">
        <v>132</v>
      </c>
      <c r="D61" s="52">
        <v>42752</v>
      </c>
      <c r="E61" s="53" t="s">
        <v>85</v>
      </c>
      <c r="F61" s="54">
        <v>0</v>
      </c>
      <c r="G61" s="54">
        <v>12</v>
      </c>
      <c r="H61" s="54">
        <v>0</v>
      </c>
      <c r="I61" s="54">
        <v>0</v>
      </c>
      <c r="J61" s="55">
        <f t="shared" ref="J61:J71" si="5">SUM(F61:I61)+1</f>
        <v>13</v>
      </c>
      <c r="K61" s="56">
        <v>316</v>
      </c>
    </row>
    <row r="62" spans="1:11" ht="15.75" customHeight="1">
      <c r="A62" s="31">
        <v>2</v>
      </c>
      <c r="B62" s="58" t="s">
        <v>249</v>
      </c>
      <c r="C62" s="51" t="s">
        <v>133</v>
      </c>
      <c r="D62" s="52">
        <v>16225</v>
      </c>
      <c r="E62" s="53" t="s">
        <v>85</v>
      </c>
      <c r="F62" s="54">
        <v>1</v>
      </c>
      <c r="G62" s="54">
        <v>0</v>
      </c>
      <c r="H62" s="54">
        <v>0</v>
      </c>
      <c r="I62" s="54">
        <v>0</v>
      </c>
      <c r="J62" s="55">
        <f t="shared" si="5"/>
        <v>2</v>
      </c>
      <c r="K62" s="56">
        <v>303</v>
      </c>
    </row>
    <row r="63" spans="1:11" ht="15.75" customHeight="1">
      <c r="A63" s="31">
        <v>3</v>
      </c>
      <c r="B63" s="50" t="s">
        <v>134</v>
      </c>
      <c r="C63" s="51" t="s">
        <v>135</v>
      </c>
      <c r="D63" s="52">
        <v>19917</v>
      </c>
      <c r="E63" s="53" t="s">
        <v>85</v>
      </c>
      <c r="F63" s="54">
        <v>3</v>
      </c>
      <c r="G63" s="54">
        <v>4</v>
      </c>
      <c r="H63" s="54">
        <v>0</v>
      </c>
      <c r="I63" s="54">
        <v>0</v>
      </c>
      <c r="J63" s="55">
        <f t="shared" si="5"/>
        <v>8</v>
      </c>
      <c r="K63" s="56">
        <v>273</v>
      </c>
    </row>
    <row r="64" spans="1:11" ht="15.75" customHeight="1">
      <c r="A64" s="31">
        <v>4</v>
      </c>
      <c r="B64" s="50" t="s">
        <v>136</v>
      </c>
      <c r="C64" s="51" t="s">
        <v>137</v>
      </c>
      <c r="D64" s="52">
        <v>21001</v>
      </c>
      <c r="E64" s="53" t="s">
        <v>85</v>
      </c>
      <c r="F64" s="54">
        <v>3</v>
      </c>
      <c r="G64" s="54">
        <v>0</v>
      </c>
      <c r="H64" s="54">
        <v>0</v>
      </c>
      <c r="I64" s="54">
        <v>0</v>
      </c>
      <c r="J64" s="55">
        <f t="shared" si="5"/>
        <v>4</v>
      </c>
      <c r="K64" s="56">
        <v>160</v>
      </c>
    </row>
    <row r="65" spans="1:11" ht="15.75" customHeight="1">
      <c r="A65" s="31">
        <v>5</v>
      </c>
      <c r="B65" s="50" t="s">
        <v>138</v>
      </c>
      <c r="C65" s="51" t="s">
        <v>139</v>
      </c>
      <c r="D65" s="52">
        <v>23666</v>
      </c>
      <c r="E65" s="53" t="s">
        <v>85</v>
      </c>
      <c r="F65" s="54">
        <v>1</v>
      </c>
      <c r="G65" s="54">
        <v>0</v>
      </c>
      <c r="H65" s="54">
        <v>0</v>
      </c>
      <c r="I65" s="54">
        <v>0</v>
      </c>
      <c r="J65" s="55">
        <f t="shared" si="5"/>
        <v>2</v>
      </c>
      <c r="K65" s="56">
        <v>4</v>
      </c>
    </row>
    <row r="66" spans="1:11" ht="15.75" customHeight="1">
      <c r="A66" s="31">
        <v>6</v>
      </c>
      <c r="B66" s="50" t="s">
        <v>140</v>
      </c>
      <c r="C66" s="51" t="s">
        <v>141</v>
      </c>
      <c r="D66" s="52">
        <v>24973</v>
      </c>
      <c r="E66" s="53" t="s">
        <v>92</v>
      </c>
      <c r="F66" s="54">
        <v>1</v>
      </c>
      <c r="G66" s="54">
        <v>0</v>
      </c>
      <c r="H66" s="54">
        <v>0</v>
      </c>
      <c r="I66" s="54">
        <v>1</v>
      </c>
      <c r="J66" s="55">
        <f t="shared" si="5"/>
        <v>3</v>
      </c>
      <c r="K66" s="56">
        <v>53</v>
      </c>
    </row>
    <row r="67" spans="1:11" ht="15.75" customHeight="1">
      <c r="A67" s="31">
        <v>7</v>
      </c>
      <c r="B67" s="50" t="s">
        <v>142</v>
      </c>
      <c r="C67" s="51" t="s">
        <v>143</v>
      </c>
      <c r="D67" s="52">
        <v>30204</v>
      </c>
      <c r="E67" s="53" t="s">
        <v>85</v>
      </c>
      <c r="F67" s="54">
        <v>3</v>
      </c>
      <c r="G67" s="54">
        <v>0</v>
      </c>
      <c r="H67" s="54">
        <v>0</v>
      </c>
      <c r="I67" s="54">
        <v>0</v>
      </c>
      <c r="J67" s="55">
        <f t="shared" si="5"/>
        <v>4</v>
      </c>
      <c r="K67" s="56">
        <v>100</v>
      </c>
    </row>
    <row r="68" spans="1:11" ht="15.75" customHeight="1">
      <c r="A68" s="31">
        <v>8</v>
      </c>
      <c r="B68" s="50" t="s">
        <v>144</v>
      </c>
      <c r="C68" s="51" t="s">
        <v>4</v>
      </c>
      <c r="D68" s="52">
        <v>31413</v>
      </c>
      <c r="E68" s="53" t="s">
        <v>85</v>
      </c>
      <c r="F68" s="54">
        <v>2</v>
      </c>
      <c r="G68" s="54">
        <v>3</v>
      </c>
      <c r="H68" s="54">
        <v>5</v>
      </c>
      <c r="I68" s="54">
        <v>0</v>
      </c>
      <c r="J68" s="55">
        <f t="shared" si="5"/>
        <v>11</v>
      </c>
      <c r="K68" s="56">
        <v>180</v>
      </c>
    </row>
    <row r="69" spans="1:11" ht="15.75" customHeight="1">
      <c r="A69" s="31">
        <v>9</v>
      </c>
      <c r="B69" s="50" t="s">
        <v>145</v>
      </c>
      <c r="C69" s="51" t="s">
        <v>146</v>
      </c>
      <c r="D69" s="52">
        <v>34213</v>
      </c>
      <c r="E69" s="53" t="s">
        <v>85</v>
      </c>
      <c r="F69" s="54">
        <v>3</v>
      </c>
      <c r="G69" s="54">
        <v>0</v>
      </c>
      <c r="H69" s="54">
        <v>0</v>
      </c>
      <c r="I69" s="54">
        <v>0</v>
      </c>
      <c r="J69" s="55">
        <f t="shared" si="5"/>
        <v>4</v>
      </c>
      <c r="K69" s="56">
        <v>138</v>
      </c>
    </row>
    <row r="70" spans="1:11" ht="15.75" customHeight="1">
      <c r="A70" s="31">
        <v>10</v>
      </c>
      <c r="B70" s="50" t="s">
        <v>147</v>
      </c>
      <c r="C70" s="51" t="s">
        <v>54</v>
      </c>
      <c r="D70" s="52">
        <v>34627</v>
      </c>
      <c r="E70" s="53" t="s">
        <v>85</v>
      </c>
      <c r="F70" s="54">
        <v>4</v>
      </c>
      <c r="G70" s="54">
        <v>0</v>
      </c>
      <c r="H70" s="54">
        <v>0</v>
      </c>
      <c r="I70" s="54">
        <v>0</v>
      </c>
      <c r="J70" s="55">
        <f t="shared" si="5"/>
        <v>5</v>
      </c>
      <c r="K70" s="56">
        <v>118</v>
      </c>
    </row>
    <row r="71" spans="1:11" ht="15.75" customHeight="1">
      <c r="A71" s="31">
        <v>11</v>
      </c>
      <c r="B71" s="50" t="s">
        <v>148</v>
      </c>
      <c r="C71" s="51" t="s">
        <v>149</v>
      </c>
      <c r="D71" s="52">
        <v>34884</v>
      </c>
      <c r="E71" s="53" t="s">
        <v>85</v>
      </c>
      <c r="F71" s="54">
        <v>3</v>
      </c>
      <c r="G71" s="54">
        <v>0</v>
      </c>
      <c r="H71" s="54">
        <v>0</v>
      </c>
      <c r="I71" s="54">
        <v>0</v>
      </c>
      <c r="J71" s="55">
        <f t="shared" si="5"/>
        <v>4</v>
      </c>
      <c r="K71" s="56">
        <v>111</v>
      </c>
    </row>
    <row r="72" spans="1:11" ht="15.75" customHeight="1">
      <c r="A72" s="31"/>
      <c r="B72" s="61" t="s">
        <v>110</v>
      </c>
      <c r="C72" s="62"/>
      <c r="D72" s="63"/>
      <c r="E72" s="64">
        <f>+A71</f>
        <v>11</v>
      </c>
      <c r="F72" s="64">
        <f t="shared" ref="F72:K72" si="6">SUM(F61:F71)</f>
        <v>24</v>
      </c>
      <c r="G72" s="64">
        <f t="shared" si="6"/>
        <v>19</v>
      </c>
      <c r="H72" s="64">
        <f t="shared" si="6"/>
        <v>5</v>
      </c>
      <c r="I72" s="64">
        <f t="shared" si="6"/>
        <v>1</v>
      </c>
      <c r="J72" s="64">
        <f t="shared" si="6"/>
        <v>60</v>
      </c>
      <c r="K72" s="65">
        <f t="shared" si="6"/>
        <v>1756</v>
      </c>
    </row>
    <row r="73" spans="1:11" ht="15.75" customHeight="1" thickBot="1">
      <c r="A73" s="101"/>
      <c r="B73" s="102"/>
      <c r="C73" s="102"/>
      <c r="D73" s="103"/>
      <c r="E73" s="103"/>
      <c r="F73" s="104"/>
      <c r="G73" s="104"/>
      <c r="H73" s="104"/>
      <c r="I73" s="104"/>
      <c r="J73" s="105"/>
      <c r="K73" s="106"/>
    </row>
    <row r="74" spans="1:11" ht="15.75" customHeight="1">
      <c r="A74" s="107"/>
      <c r="B74" s="108"/>
      <c r="C74" s="108"/>
      <c r="D74" s="109"/>
      <c r="E74" s="109"/>
      <c r="F74" s="110"/>
      <c r="G74" s="110"/>
      <c r="H74" s="110"/>
      <c r="I74" s="110"/>
      <c r="J74" s="111"/>
      <c r="K74" s="111"/>
    </row>
    <row r="75" spans="1:11" ht="15.75" customHeight="1">
      <c r="A75" s="112"/>
      <c r="B75" s="113"/>
      <c r="C75" s="113"/>
      <c r="D75" s="114"/>
      <c r="E75" s="114"/>
      <c r="F75" s="115"/>
      <c r="G75" s="115"/>
      <c r="H75" s="115"/>
      <c r="I75" s="115"/>
      <c r="J75" s="116"/>
      <c r="K75" s="116"/>
    </row>
    <row r="76" spans="1:11" ht="9" customHeight="1">
      <c r="A76" s="5"/>
      <c r="B76" s="6"/>
      <c r="C76" s="6"/>
      <c r="D76" s="117"/>
      <c r="E76" s="117"/>
      <c r="F76" s="118"/>
      <c r="G76" s="118"/>
      <c r="H76" s="118"/>
      <c r="I76" s="118"/>
      <c r="J76" s="118"/>
      <c r="K76" s="118"/>
    </row>
    <row r="77" spans="1:11" ht="28.8">
      <c r="A77" s="6" t="s">
        <v>58</v>
      </c>
      <c r="B77" s="6"/>
      <c r="C77" s="6"/>
      <c r="D77" s="117"/>
      <c r="E77" s="117"/>
      <c r="F77" s="119"/>
      <c r="G77" s="119"/>
      <c r="H77" s="119"/>
      <c r="I77" s="119"/>
      <c r="J77" s="119"/>
      <c r="K77" s="119"/>
    </row>
    <row r="78" spans="1:11" ht="28.8">
      <c r="A78" s="8" t="str">
        <f>+A4</f>
        <v>Datos al 31 de diciembre de 1999</v>
      </c>
      <c r="B78" s="6"/>
      <c r="C78" s="6"/>
      <c r="D78" s="120"/>
      <c r="E78" s="120"/>
      <c r="F78" s="121"/>
      <c r="G78" s="121"/>
      <c r="H78" s="121"/>
      <c r="I78" s="121"/>
      <c r="J78" s="121"/>
      <c r="K78" s="121"/>
    </row>
    <row r="79" spans="1:11" ht="15" customHeight="1">
      <c r="A79" s="122"/>
      <c r="B79" s="123"/>
      <c r="C79" s="123"/>
      <c r="D79" s="124"/>
      <c r="E79" s="124"/>
      <c r="F79" s="122"/>
      <c r="G79" s="122"/>
      <c r="H79" s="122"/>
      <c r="I79" s="122"/>
      <c r="J79" s="122"/>
      <c r="K79" s="122"/>
    </row>
    <row r="80" spans="1:11" ht="15" customHeight="1" thickBot="1">
      <c r="A80" s="122"/>
      <c r="B80" s="123"/>
      <c r="C80" s="123"/>
      <c r="D80" s="124"/>
      <c r="E80" s="124"/>
      <c r="F80" s="122"/>
      <c r="G80" s="122"/>
      <c r="H80" s="122"/>
      <c r="I80" s="122"/>
      <c r="J80" s="122"/>
      <c r="K80" s="122"/>
    </row>
    <row r="81" spans="1:11" ht="24" customHeight="1">
      <c r="A81" s="15"/>
      <c r="B81" s="16"/>
      <c r="C81" s="16" t="s">
        <v>59</v>
      </c>
      <c r="D81" s="17" t="s">
        <v>60</v>
      </c>
      <c r="E81" s="17" t="s">
        <v>61</v>
      </c>
      <c r="F81" s="18"/>
      <c r="G81" s="17"/>
      <c r="H81" s="18" t="s">
        <v>62</v>
      </c>
      <c r="I81" s="17" t="s">
        <v>63</v>
      </c>
      <c r="J81" s="18" t="s">
        <v>64</v>
      </c>
      <c r="K81" s="19" t="s">
        <v>64</v>
      </c>
    </row>
    <row r="82" spans="1:11" ht="24" customHeight="1">
      <c r="A82" s="20"/>
      <c r="B82" s="21"/>
      <c r="C82" s="21" t="s">
        <v>65</v>
      </c>
      <c r="D82" s="22" t="s">
        <v>66</v>
      </c>
      <c r="E82" s="23" t="s">
        <v>67</v>
      </c>
      <c r="F82" s="22" t="s">
        <v>68</v>
      </c>
      <c r="G82" s="22"/>
      <c r="H82" s="22" t="s">
        <v>69</v>
      </c>
      <c r="I82" s="23" t="s">
        <v>70</v>
      </c>
      <c r="J82" s="23" t="s">
        <v>65</v>
      </c>
      <c r="K82" s="24" t="s">
        <v>71</v>
      </c>
    </row>
    <row r="83" spans="1:11" ht="24" customHeight="1" thickBot="1">
      <c r="A83" s="25" t="s">
        <v>72</v>
      </c>
      <c r="B83" s="26" t="s">
        <v>73</v>
      </c>
      <c r="C83" s="27" t="s">
        <v>74</v>
      </c>
      <c r="D83" s="28" t="s">
        <v>75</v>
      </c>
      <c r="E83" s="29" t="s">
        <v>76</v>
      </c>
      <c r="F83" s="29" t="s">
        <v>77</v>
      </c>
      <c r="G83" s="28" t="s">
        <v>78</v>
      </c>
      <c r="H83" s="28" t="s">
        <v>79</v>
      </c>
      <c r="I83" s="29" t="s">
        <v>80</v>
      </c>
      <c r="J83" s="28" t="s">
        <v>70</v>
      </c>
      <c r="K83" s="30" t="s">
        <v>81</v>
      </c>
    </row>
    <row r="84" spans="1:11" ht="15" customHeight="1">
      <c r="A84" s="31"/>
      <c r="B84" s="91"/>
      <c r="C84" s="91"/>
      <c r="D84" s="125"/>
      <c r="E84" s="125"/>
      <c r="F84" s="94"/>
      <c r="G84" s="94"/>
      <c r="H84" s="94"/>
      <c r="I84" s="94"/>
      <c r="J84" s="96"/>
      <c r="K84" s="97"/>
    </row>
    <row r="85" spans="1:11" ht="22.5" customHeight="1">
      <c r="A85" s="85"/>
      <c r="B85" s="86" t="s">
        <v>150</v>
      </c>
      <c r="C85" s="86"/>
      <c r="D85" s="126"/>
      <c r="E85" s="126"/>
      <c r="F85" s="74"/>
      <c r="G85" s="74"/>
      <c r="H85" s="74"/>
      <c r="I85" s="74"/>
      <c r="J85" s="75"/>
      <c r="K85" s="76"/>
    </row>
    <row r="86" spans="1:11" ht="17.399999999999999">
      <c r="A86" s="43"/>
      <c r="B86" s="88"/>
      <c r="C86" s="127"/>
      <c r="D86" s="128"/>
      <c r="E86" s="129"/>
      <c r="F86" s="81"/>
      <c r="G86" s="81"/>
      <c r="H86" s="81"/>
      <c r="I86" s="81"/>
      <c r="J86" s="82"/>
      <c r="K86" s="83"/>
    </row>
    <row r="87" spans="1:11" ht="15.75" customHeight="1">
      <c r="A87" s="31">
        <v>1</v>
      </c>
      <c r="B87" s="50" t="s">
        <v>151</v>
      </c>
      <c r="C87" s="130" t="s">
        <v>152</v>
      </c>
      <c r="D87" s="131">
        <v>26115</v>
      </c>
      <c r="E87" s="53" t="s">
        <v>85</v>
      </c>
      <c r="F87" s="54">
        <v>2</v>
      </c>
      <c r="G87" s="54">
        <v>0</v>
      </c>
      <c r="H87" s="54">
        <v>0</v>
      </c>
      <c r="I87" s="54">
        <v>0</v>
      </c>
      <c r="J87" s="55">
        <f>SUM(F87:I87)+1</f>
        <v>3</v>
      </c>
      <c r="K87" s="56">
        <v>294</v>
      </c>
    </row>
    <row r="88" spans="1:11" ht="15.75" customHeight="1">
      <c r="A88" s="31">
        <v>2</v>
      </c>
      <c r="B88" s="58" t="s">
        <v>153</v>
      </c>
      <c r="C88" s="130" t="s">
        <v>154</v>
      </c>
      <c r="D88" s="131">
        <v>27880</v>
      </c>
      <c r="E88" s="53" t="s">
        <v>85</v>
      </c>
      <c r="F88" s="54">
        <v>1</v>
      </c>
      <c r="G88" s="54">
        <v>1</v>
      </c>
      <c r="H88" s="54">
        <v>0</v>
      </c>
      <c r="I88" s="54">
        <v>0</v>
      </c>
      <c r="J88" s="55">
        <f>SUM(F88:I88)+1</f>
        <v>3</v>
      </c>
      <c r="K88" s="56">
        <v>305</v>
      </c>
    </row>
    <row r="89" spans="1:11" ht="15.75" customHeight="1">
      <c r="A89" s="31"/>
      <c r="B89" s="61" t="s">
        <v>110</v>
      </c>
      <c r="C89" s="132"/>
      <c r="D89" s="133"/>
      <c r="E89" s="64">
        <f>+A88</f>
        <v>2</v>
      </c>
      <c r="F89" s="64">
        <f t="shared" ref="F89:K89" si="7">SUM(F87:F88)</f>
        <v>3</v>
      </c>
      <c r="G89" s="64">
        <f t="shared" si="7"/>
        <v>1</v>
      </c>
      <c r="H89" s="64">
        <f t="shared" si="7"/>
        <v>0</v>
      </c>
      <c r="I89" s="64">
        <f t="shared" si="7"/>
        <v>0</v>
      </c>
      <c r="J89" s="64">
        <f t="shared" si="7"/>
        <v>6</v>
      </c>
      <c r="K89" s="65">
        <f t="shared" si="7"/>
        <v>599</v>
      </c>
    </row>
    <row r="90" spans="1:11" ht="15" customHeight="1">
      <c r="A90" s="31"/>
      <c r="B90" s="91"/>
      <c r="C90" s="134"/>
      <c r="D90" s="135"/>
      <c r="E90" s="136"/>
      <c r="F90" s="137"/>
      <c r="G90" s="137"/>
      <c r="H90" s="137"/>
      <c r="I90" s="95"/>
      <c r="J90" s="138"/>
      <c r="K90" s="139"/>
    </row>
    <row r="91" spans="1:11" ht="22.5" customHeight="1">
      <c r="A91" s="85"/>
      <c r="B91" s="39" t="s">
        <v>155</v>
      </c>
      <c r="C91" s="140"/>
      <c r="D91" s="141"/>
      <c r="E91" s="142"/>
      <c r="F91" s="74"/>
      <c r="G91" s="74"/>
      <c r="H91" s="74"/>
      <c r="I91" s="74"/>
      <c r="J91" s="143"/>
      <c r="K91" s="144"/>
    </row>
    <row r="92" spans="1:11" ht="15" customHeight="1">
      <c r="A92" s="43"/>
      <c r="B92" s="77"/>
      <c r="C92" s="145"/>
      <c r="D92" s="146"/>
      <c r="E92" s="147"/>
      <c r="F92" s="81"/>
      <c r="G92" s="81"/>
      <c r="H92" s="81"/>
      <c r="I92" s="81"/>
      <c r="J92" s="148"/>
      <c r="K92" s="149"/>
    </row>
    <row r="93" spans="1:11" ht="15.75" customHeight="1">
      <c r="A93" s="31">
        <v>1</v>
      </c>
      <c r="B93" s="50" t="s">
        <v>156</v>
      </c>
      <c r="C93" s="150" t="s">
        <v>157</v>
      </c>
      <c r="D93" s="131">
        <v>33141</v>
      </c>
      <c r="E93" s="53" t="s">
        <v>92</v>
      </c>
      <c r="F93" s="54">
        <v>1</v>
      </c>
      <c r="G93" s="54">
        <v>0</v>
      </c>
      <c r="H93" s="54">
        <v>0</v>
      </c>
      <c r="I93" s="54">
        <v>23</v>
      </c>
      <c r="J93" s="55">
        <f>SUM(F93:I93)+1</f>
        <v>25</v>
      </c>
      <c r="K93" s="56">
        <v>58</v>
      </c>
    </row>
    <row r="94" spans="1:11" ht="15.75" customHeight="1">
      <c r="A94" s="31">
        <v>2</v>
      </c>
      <c r="B94" s="50" t="s">
        <v>158</v>
      </c>
      <c r="C94" s="150" t="s">
        <v>159</v>
      </c>
      <c r="D94" s="131">
        <v>34222</v>
      </c>
      <c r="E94" s="53" t="s">
        <v>85</v>
      </c>
      <c r="F94" s="54">
        <v>1</v>
      </c>
      <c r="G94" s="54">
        <v>0</v>
      </c>
      <c r="H94" s="54">
        <v>0</v>
      </c>
      <c r="I94" s="54">
        <v>16</v>
      </c>
      <c r="J94" s="55">
        <f>SUM(F94:I94)+1</f>
        <v>18</v>
      </c>
      <c r="K94" s="56">
        <v>40</v>
      </c>
    </row>
    <row r="95" spans="1:11" ht="15.75" customHeight="1">
      <c r="A95" s="31"/>
      <c r="B95" s="61" t="s">
        <v>110</v>
      </c>
      <c r="C95" s="132"/>
      <c r="D95" s="133"/>
      <c r="E95" s="64">
        <f>+A94</f>
        <v>2</v>
      </c>
      <c r="F95" s="64">
        <f t="shared" ref="F95:K95" si="8">SUM(F93:F94)</f>
        <v>2</v>
      </c>
      <c r="G95" s="64">
        <f t="shared" si="8"/>
        <v>0</v>
      </c>
      <c r="H95" s="64">
        <f t="shared" si="8"/>
        <v>0</v>
      </c>
      <c r="I95" s="64">
        <f t="shared" si="8"/>
        <v>39</v>
      </c>
      <c r="J95" s="64">
        <f t="shared" si="8"/>
        <v>43</v>
      </c>
      <c r="K95" s="65">
        <f t="shared" si="8"/>
        <v>98</v>
      </c>
    </row>
    <row r="96" spans="1:11" ht="15" customHeight="1">
      <c r="A96" s="31"/>
      <c r="B96" s="151"/>
      <c r="C96" s="130"/>
      <c r="D96" s="135"/>
      <c r="E96" s="152"/>
      <c r="F96" s="153"/>
      <c r="G96" s="154"/>
      <c r="H96" s="154"/>
      <c r="I96" s="154"/>
      <c r="J96" s="155"/>
      <c r="K96" s="156"/>
    </row>
    <row r="97" spans="1:11" ht="22.5" customHeight="1">
      <c r="A97" s="157"/>
      <c r="B97" s="86" t="s">
        <v>160</v>
      </c>
      <c r="C97" s="140"/>
      <c r="D97" s="158"/>
      <c r="E97" s="159"/>
      <c r="F97" s="160"/>
      <c r="G97" s="160"/>
      <c r="H97" s="160"/>
      <c r="I97" s="161"/>
      <c r="J97" s="162"/>
      <c r="K97" s="163"/>
    </row>
    <row r="98" spans="1:11" ht="15" customHeight="1">
      <c r="A98" s="164"/>
      <c r="B98" s="165"/>
      <c r="C98" s="145"/>
      <c r="D98" s="166"/>
      <c r="E98" s="167"/>
      <c r="F98" s="168"/>
      <c r="G98" s="168"/>
      <c r="H98" s="168"/>
      <c r="I98" s="169"/>
      <c r="J98" s="170"/>
      <c r="K98" s="171"/>
    </row>
    <row r="99" spans="1:11" ht="15.75" customHeight="1">
      <c r="A99" s="31">
        <v>1</v>
      </c>
      <c r="B99" s="58" t="s">
        <v>161</v>
      </c>
      <c r="C99" s="130" t="s">
        <v>162</v>
      </c>
      <c r="D99" s="131">
        <v>24960</v>
      </c>
      <c r="E99" s="53" t="s">
        <v>92</v>
      </c>
      <c r="F99" s="54">
        <v>3</v>
      </c>
      <c r="G99" s="54">
        <v>0</v>
      </c>
      <c r="H99" s="54">
        <v>0</v>
      </c>
      <c r="I99" s="54">
        <v>0</v>
      </c>
      <c r="J99" s="55">
        <f t="shared" ref="J99:J104" si="9">SUM(F99:I99)+1</f>
        <v>4</v>
      </c>
      <c r="K99" s="56">
        <v>78</v>
      </c>
    </row>
    <row r="100" spans="1:11" ht="15.75" customHeight="1">
      <c r="A100" s="31">
        <v>2</v>
      </c>
      <c r="B100" s="50" t="s">
        <v>163</v>
      </c>
      <c r="C100" s="130" t="s">
        <v>164</v>
      </c>
      <c r="D100" s="131">
        <v>26054</v>
      </c>
      <c r="E100" s="53" t="s">
        <v>85</v>
      </c>
      <c r="F100" s="54">
        <v>2</v>
      </c>
      <c r="G100" s="54">
        <v>0</v>
      </c>
      <c r="H100" s="54">
        <v>0</v>
      </c>
      <c r="I100" s="54">
        <v>7</v>
      </c>
      <c r="J100" s="55">
        <f t="shared" si="9"/>
        <v>10</v>
      </c>
      <c r="K100" s="56">
        <v>49</v>
      </c>
    </row>
    <row r="101" spans="1:11" ht="15.75" customHeight="1">
      <c r="A101" s="31">
        <v>3</v>
      </c>
      <c r="B101" s="50" t="s">
        <v>165</v>
      </c>
      <c r="C101" s="150" t="s">
        <v>166</v>
      </c>
      <c r="D101" s="131">
        <v>31408</v>
      </c>
      <c r="E101" s="53" t="s">
        <v>92</v>
      </c>
      <c r="F101" s="54">
        <v>0</v>
      </c>
      <c r="G101" s="54">
        <v>0</v>
      </c>
      <c r="H101" s="54">
        <v>0</v>
      </c>
      <c r="I101" s="54">
        <v>1</v>
      </c>
      <c r="J101" s="55">
        <f t="shared" si="9"/>
        <v>2</v>
      </c>
      <c r="K101" s="56">
        <v>30</v>
      </c>
    </row>
    <row r="102" spans="1:11" ht="15.75" customHeight="1">
      <c r="A102" s="31">
        <v>4</v>
      </c>
      <c r="B102" s="50" t="s">
        <v>167</v>
      </c>
      <c r="C102" s="130" t="s">
        <v>168</v>
      </c>
      <c r="D102" s="131">
        <v>31875</v>
      </c>
      <c r="E102" s="53" t="s">
        <v>92</v>
      </c>
      <c r="F102" s="54">
        <v>2</v>
      </c>
      <c r="G102" s="54">
        <v>0</v>
      </c>
      <c r="H102" s="54">
        <v>0</v>
      </c>
      <c r="I102" s="54">
        <v>3</v>
      </c>
      <c r="J102" s="55">
        <f t="shared" si="9"/>
        <v>6</v>
      </c>
      <c r="K102" s="56">
        <v>36</v>
      </c>
    </row>
    <row r="103" spans="1:11" ht="15.75" customHeight="1">
      <c r="A103" s="31">
        <v>5</v>
      </c>
      <c r="B103" s="58" t="s">
        <v>253</v>
      </c>
      <c r="C103" s="130" t="s">
        <v>169</v>
      </c>
      <c r="D103" s="131">
        <v>34121</v>
      </c>
      <c r="E103" s="53" t="s">
        <v>85</v>
      </c>
      <c r="F103" s="54">
        <v>2</v>
      </c>
      <c r="G103" s="54">
        <v>0</v>
      </c>
      <c r="H103" s="54">
        <v>0</v>
      </c>
      <c r="I103" s="54">
        <v>0</v>
      </c>
      <c r="J103" s="55">
        <f t="shared" si="9"/>
        <v>3</v>
      </c>
      <c r="K103" s="56">
        <v>22</v>
      </c>
    </row>
    <row r="104" spans="1:11" ht="15.75" customHeight="1">
      <c r="A104" s="31">
        <v>6</v>
      </c>
      <c r="B104" s="50" t="s">
        <v>170</v>
      </c>
      <c r="C104" s="130" t="s">
        <v>171</v>
      </c>
      <c r="D104" s="131">
        <v>34738</v>
      </c>
      <c r="E104" s="53" t="s">
        <v>92</v>
      </c>
      <c r="F104" s="54">
        <v>1</v>
      </c>
      <c r="G104" s="54">
        <v>0</v>
      </c>
      <c r="H104" s="54">
        <v>0</v>
      </c>
      <c r="I104" s="54">
        <v>15</v>
      </c>
      <c r="J104" s="55">
        <f t="shared" si="9"/>
        <v>17</v>
      </c>
      <c r="K104" s="56">
        <v>43</v>
      </c>
    </row>
    <row r="105" spans="1:11" ht="15.75" customHeight="1">
      <c r="A105" s="31"/>
      <c r="B105" s="61" t="s">
        <v>110</v>
      </c>
      <c r="C105" s="132"/>
      <c r="D105" s="133"/>
      <c r="E105" s="64">
        <f>+A104</f>
        <v>6</v>
      </c>
      <c r="F105" s="64">
        <f t="shared" ref="F105:K105" si="10">SUM(F99:F104)</f>
        <v>10</v>
      </c>
      <c r="G105" s="64">
        <f t="shared" si="10"/>
        <v>0</v>
      </c>
      <c r="H105" s="64">
        <f t="shared" si="10"/>
        <v>0</v>
      </c>
      <c r="I105" s="64">
        <f t="shared" si="10"/>
        <v>26</v>
      </c>
      <c r="J105" s="64">
        <f t="shared" si="10"/>
        <v>42</v>
      </c>
      <c r="K105" s="65">
        <f t="shared" si="10"/>
        <v>258</v>
      </c>
    </row>
    <row r="106" spans="1:11" ht="15" customHeight="1">
      <c r="A106" s="31"/>
      <c r="B106" s="172"/>
      <c r="C106" s="134"/>
      <c r="D106" s="133"/>
      <c r="E106" s="173"/>
      <c r="F106" s="174"/>
      <c r="G106" s="175"/>
      <c r="H106" s="175"/>
      <c r="I106" s="175"/>
      <c r="J106" s="175"/>
      <c r="K106" s="176"/>
    </row>
    <row r="107" spans="1:11" ht="22.5" customHeight="1">
      <c r="A107" s="157"/>
      <c r="B107" s="39" t="s">
        <v>172</v>
      </c>
      <c r="C107" s="140"/>
      <c r="D107" s="158"/>
      <c r="E107" s="159"/>
      <c r="F107" s="160"/>
      <c r="G107" s="160"/>
      <c r="H107" s="160"/>
      <c r="I107" s="160"/>
      <c r="J107" s="162"/>
      <c r="K107" s="163"/>
    </row>
    <row r="108" spans="1:11" ht="15" customHeight="1">
      <c r="A108" s="164"/>
      <c r="B108" s="165"/>
      <c r="C108" s="145"/>
      <c r="D108" s="166"/>
      <c r="E108" s="167"/>
      <c r="F108" s="168"/>
      <c r="G108" s="168"/>
      <c r="H108" s="168"/>
      <c r="I108" s="168"/>
      <c r="J108" s="170"/>
      <c r="K108" s="171"/>
    </row>
    <row r="109" spans="1:11" ht="15.75" customHeight="1">
      <c r="A109" s="31">
        <v>1</v>
      </c>
      <c r="B109" s="50" t="s">
        <v>173</v>
      </c>
      <c r="C109" s="130" t="s">
        <v>174</v>
      </c>
      <c r="D109" s="131">
        <v>33791</v>
      </c>
      <c r="E109" s="53" t="s">
        <v>85</v>
      </c>
      <c r="F109" s="54">
        <v>2</v>
      </c>
      <c r="G109" s="54">
        <v>0</v>
      </c>
      <c r="H109" s="54">
        <v>2</v>
      </c>
      <c r="I109" s="54">
        <v>0</v>
      </c>
      <c r="J109" s="55">
        <f t="shared" ref="J109:J121" si="11">SUM(F109:I109)+1</f>
        <v>5</v>
      </c>
      <c r="K109" s="56">
        <v>16</v>
      </c>
    </row>
    <row r="110" spans="1:11" ht="15.75" customHeight="1">
      <c r="A110" s="31">
        <v>2</v>
      </c>
      <c r="B110" s="50" t="s">
        <v>175</v>
      </c>
      <c r="C110" s="130" t="s">
        <v>176</v>
      </c>
      <c r="D110" s="131">
        <v>33868</v>
      </c>
      <c r="E110" s="53" t="s">
        <v>92</v>
      </c>
      <c r="F110" s="54">
        <v>0</v>
      </c>
      <c r="G110" s="54">
        <v>0</v>
      </c>
      <c r="H110" s="54">
        <v>1</v>
      </c>
      <c r="I110" s="54">
        <v>0</v>
      </c>
      <c r="J110" s="55">
        <f t="shared" si="11"/>
        <v>2</v>
      </c>
      <c r="K110" s="56">
        <v>5</v>
      </c>
    </row>
    <row r="111" spans="1:11" ht="15.75" customHeight="1">
      <c r="A111" s="31">
        <v>3</v>
      </c>
      <c r="B111" s="50" t="s">
        <v>177</v>
      </c>
      <c r="C111" s="130" t="s">
        <v>178</v>
      </c>
      <c r="D111" s="131">
        <v>33872</v>
      </c>
      <c r="E111" s="57" t="s">
        <v>179</v>
      </c>
      <c r="F111" s="54">
        <v>0</v>
      </c>
      <c r="G111" s="54">
        <v>1</v>
      </c>
      <c r="H111" s="54">
        <v>1</v>
      </c>
      <c r="I111" s="54">
        <v>0</v>
      </c>
      <c r="J111" s="55">
        <f t="shared" si="11"/>
        <v>3</v>
      </c>
      <c r="K111" s="56">
        <v>3</v>
      </c>
    </row>
    <row r="112" spans="1:11" ht="15.75" customHeight="1">
      <c r="A112" s="177">
        <v>4</v>
      </c>
      <c r="B112" s="178" t="s">
        <v>180</v>
      </c>
      <c r="C112" s="179" t="s">
        <v>181</v>
      </c>
      <c r="D112" s="180">
        <v>33890</v>
      </c>
      <c r="E112" s="181" t="s">
        <v>92</v>
      </c>
      <c r="F112" s="182">
        <v>1</v>
      </c>
      <c r="G112" s="182">
        <v>0</v>
      </c>
      <c r="H112" s="182">
        <v>0</v>
      </c>
      <c r="I112" s="182">
        <v>0</v>
      </c>
      <c r="J112" s="183">
        <f t="shared" si="11"/>
        <v>2</v>
      </c>
      <c r="K112" s="184">
        <v>3</v>
      </c>
    </row>
    <row r="113" spans="1:11" ht="15.75" customHeight="1">
      <c r="A113" s="31">
        <v>5</v>
      </c>
      <c r="B113" s="50" t="s">
        <v>182</v>
      </c>
      <c r="C113" s="130" t="s">
        <v>183</v>
      </c>
      <c r="D113" s="131">
        <v>33935</v>
      </c>
      <c r="E113" s="53" t="s">
        <v>85</v>
      </c>
      <c r="F113" s="54">
        <v>1</v>
      </c>
      <c r="G113" s="54">
        <v>0</v>
      </c>
      <c r="H113" s="54">
        <v>1</v>
      </c>
      <c r="I113" s="54">
        <v>0</v>
      </c>
      <c r="J113" s="55">
        <f t="shared" si="11"/>
        <v>3</v>
      </c>
      <c r="K113" s="56">
        <v>6</v>
      </c>
    </row>
    <row r="114" spans="1:11" ht="15.75" customHeight="1">
      <c r="A114" s="31">
        <v>6</v>
      </c>
      <c r="B114" s="58" t="s">
        <v>184</v>
      </c>
      <c r="C114" s="150" t="s">
        <v>185</v>
      </c>
      <c r="D114" s="131">
        <v>33940</v>
      </c>
      <c r="E114" s="53" t="s">
        <v>85</v>
      </c>
      <c r="F114" s="54">
        <v>2</v>
      </c>
      <c r="G114" s="54">
        <v>1</v>
      </c>
      <c r="H114" s="54">
        <v>1</v>
      </c>
      <c r="I114" s="54">
        <v>0</v>
      </c>
      <c r="J114" s="55">
        <f t="shared" si="11"/>
        <v>5</v>
      </c>
      <c r="K114" s="56">
        <v>33</v>
      </c>
    </row>
    <row r="115" spans="1:11" ht="15.75" customHeight="1">
      <c r="A115" s="31">
        <v>7</v>
      </c>
      <c r="B115" s="50" t="s">
        <v>186</v>
      </c>
      <c r="C115" s="130" t="s">
        <v>13</v>
      </c>
      <c r="D115" s="131">
        <v>33954</v>
      </c>
      <c r="E115" s="53" t="s">
        <v>92</v>
      </c>
      <c r="F115" s="54">
        <v>1</v>
      </c>
      <c r="G115" s="54">
        <v>0</v>
      </c>
      <c r="H115" s="54">
        <v>1</v>
      </c>
      <c r="I115" s="54">
        <v>0</v>
      </c>
      <c r="J115" s="55">
        <f t="shared" si="11"/>
        <v>3</v>
      </c>
      <c r="K115" s="56">
        <v>4</v>
      </c>
    </row>
    <row r="116" spans="1:11" ht="15.75" customHeight="1">
      <c r="A116" s="31">
        <v>8</v>
      </c>
      <c r="B116" s="50" t="s">
        <v>187</v>
      </c>
      <c r="C116" s="130" t="s">
        <v>188</v>
      </c>
      <c r="D116" s="131">
        <v>34005</v>
      </c>
      <c r="E116" s="57" t="s">
        <v>189</v>
      </c>
      <c r="F116" s="54">
        <v>0</v>
      </c>
      <c r="G116" s="54">
        <v>1</v>
      </c>
      <c r="H116" s="54">
        <v>0</v>
      </c>
      <c r="I116" s="54">
        <v>0</v>
      </c>
      <c r="J116" s="55">
        <f t="shared" si="11"/>
        <v>2</v>
      </c>
      <c r="K116" s="56">
        <v>4</v>
      </c>
    </row>
    <row r="117" spans="1:11" ht="15.75" customHeight="1">
      <c r="A117" s="31">
        <v>9</v>
      </c>
      <c r="B117" s="50" t="s">
        <v>190</v>
      </c>
      <c r="C117" s="130" t="s">
        <v>191</v>
      </c>
      <c r="D117" s="131">
        <v>34018</v>
      </c>
      <c r="E117" s="53" t="s">
        <v>85</v>
      </c>
      <c r="F117" s="54">
        <v>1</v>
      </c>
      <c r="G117" s="54">
        <v>0</v>
      </c>
      <c r="H117" s="54">
        <v>1</v>
      </c>
      <c r="I117" s="54">
        <v>0</v>
      </c>
      <c r="J117" s="55">
        <f t="shared" si="11"/>
        <v>3</v>
      </c>
      <c r="K117" s="56">
        <v>5</v>
      </c>
    </row>
    <row r="118" spans="1:11" ht="15.75" customHeight="1">
      <c r="A118" s="31">
        <v>10</v>
      </c>
      <c r="B118" s="58" t="s">
        <v>192</v>
      </c>
      <c r="C118" s="130" t="s">
        <v>193</v>
      </c>
      <c r="D118" s="131">
        <v>34080</v>
      </c>
      <c r="E118" s="53" t="s">
        <v>85</v>
      </c>
      <c r="F118" s="54">
        <v>0</v>
      </c>
      <c r="G118" s="54">
        <v>1</v>
      </c>
      <c r="H118" s="54">
        <v>0</v>
      </c>
      <c r="I118" s="54">
        <v>0</v>
      </c>
      <c r="J118" s="55">
        <f t="shared" si="11"/>
        <v>2</v>
      </c>
      <c r="K118" s="56">
        <v>2</v>
      </c>
    </row>
    <row r="119" spans="1:11" ht="15.75" customHeight="1">
      <c r="A119" s="177">
        <v>11</v>
      </c>
      <c r="B119" s="178" t="s">
        <v>194</v>
      </c>
      <c r="C119" s="185" t="s">
        <v>195</v>
      </c>
      <c r="D119" s="180">
        <v>34163</v>
      </c>
      <c r="E119" s="181" t="s">
        <v>92</v>
      </c>
      <c r="F119" s="182">
        <v>1</v>
      </c>
      <c r="G119" s="182">
        <v>0</v>
      </c>
      <c r="H119" s="182">
        <v>0</v>
      </c>
      <c r="I119" s="182">
        <v>0</v>
      </c>
      <c r="J119" s="183">
        <f t="shared" si="11"/>
        <v>2</v>
      </c>
      <c r="K119" s="186">
        <v>3</v>
      </c>
    </row>
    <row r="120" spans="1:11" ht="15.75" customHeight="1">
      <c r="A120" s="31">
        <v>12</v>
      </c>
      <c r="B120" s="50" t="s">
        <v>196</v>
      </c>
      <c r="C120" s="130" t="s">
        <v>197</v>
      </c>
      <c r="D120" s="131">
        <v>34372</v>
      </c>
      <c r="E120" s="53" t="s">
        <v>85</v>
      </c>
      <c r="F120" s="54">
        <v>1</v>
      </c>
      <c r="G120" s="54">
        <v>0</v>
      </c>
      <c r="H120" s="54">
        <v>0</v>
      </c>
      <c r="I120" s="54">
        <v>0</v>
      </c>
      <c r="J120" s="55">
        <f t="shared" si="11"/>
        <v>2</v>
      </c>
      <c r="K120" s="56">
        <v>7</v>
      </c>
    </row>
    <row r="121" spans="1:11" ht="15.75" customHeight="1">
      <c r="A121" s="31">
        <v>13</v>
      </c>
      <c r="B121" s="50" t="s">
        <v>198</v>
      </c>
      <c r="C121" s="130" t="s">
        <v>199</v>
      </c>
      <c r="D121" s="187">
        <v>34736</v>
      </c>
      <c r="E121" s="57" t="s">
        <v>85</v>
      </c>
      <c r="F121" s="54">
        <v>1</v>
      </c>
      <c r="G121" s="54">
        <v>0</v>
      </c>
      <c r="H121" s="54">
        <v>1</v>
      </c>
      <c r="I121" s="54">
        <v>0</v>
      </c>
      <c r="J121" s="55">
        <f t="shared" si="11"/>
        <v>3</v>
      </c>
      <c r="K121" s="56">
        <v>10</v>
      </c>
    </row>
    <row r="122" spans="1:11" ht="15.75" customHeight="1">
      <c r="A122" s="31"/>
      <c r="B122" s="61" t="s">
        <v>110</v>
      </c>
      <c r="C122" s="132"/>
      <c r="D122" s="133"/>
      <c r="E122" s="64">
        <f>+A121</f>
        <v>13</v>
      </c>
      <c r="F122" s="64">
        <f t="shared" ref="F122:K122" si="12">SUM(F109:F121)</f>
        <v>11</v>
      </c>
      <c r="G122" s="64">
        <f t="shared" si="12"/>
        <v>4</v>
      </c>
      <c r="H122" s="64">
        <f t="shared" si="12"/>
        <v>9</v>
      </c>
      <c r="I122" s="64">
        <f t="shared" si="12"/>
        <v>0</v>
      </c>
      <c r="J122" s="64">
        <f t="shared" si="12"/>
        <v>37</v>
      </c>
      <c r="K122" s="65">
        <f t="shared" si="12"/>
        <v>101</v>
      </c>
    </row>
    <row r="123" spans="1:11" ht="15" customHeight="1">
      <c r="A123" s="31"/>
      <c r="B123" s="50"/>
      <c r="C123" s="130"/>
      <c r="D123" s="131"/>
      <c r="E123" s="188"/>
      <c r="F123" s="137"/>
      <c r="G123" s="137"/>
      <c r="H123" s="137"/>
      <c r="I123" s="137"/>
      <c r="J123" s="69"/>
      <c r="K123" s="70"/>
    </row>
    <row r="124" spans="1:11" ht="22.5" customHeight="1">
      <c r="A124" s="157"/>
      <c r="B124" s="86" t="s">
        <v>200</v>
      </c>
      <c r="C124" s="189"/>
      <c r="D124" s="141"/>
      <c r="E124" s="142"/>
      <c r="F124" s="190"/>
      <c r="G124" s="190"/>
      <c r="H124" s="190"/>
      <c r="I124" s="190"/>
      <c r="J124" s="191"/>
      <c r="K124" s="192"/>
    </row>
    <row r="125" spans="1:11" ht="15" customHeight="1">
      <c r="A125" s="31"/>
      <c r="B125" s="50"/>
      <c r="C125" s="130"/>
      <c r="D125" s="193"/>
      <c r="E125" s="188"/>
      <c r="F125" s="137"/>
      <c r="G125" s="137"/>
      <c r="H125" s="137"/>
      <c r="I125" s="137"/>
      <c r="J125" s="69"/>
      <c r="K125" s="70"/>
    </row>
    <row r="126" spans="1:11" ht="15.75" customHeight="1">
      <c r="A126" s="31">
        <v>1</v>
      </c>
      <c r="B126" s="50" t="s">
        <v>201</v>
      </c>
      <c r="C126" s="130" t="s">
        <v>202</v>
      </c>
      <c r="D126" s="52">
        <v>35684</v>
      </c>
      <c r="E126" s="57" t="s">
        <v>90</v>
      </c>
      <c r="F126" s="54">
        <v>1</v>
      </c>
      <c r="G126" s="54">
        <v>1</v>
      </c>
      <c r="H126" s="54">
        <v>0</v>
      </c>
      <c r="I126" s="54">
        <v>0</v>
      </c>
      <c r="J126" s="55">
        <f t="shared" ref="J126:J138" si="13">SUM(F126:I126)+1</f>
        <v>3</v>
      </c>
      <c r="K126" s="56">
        <v>21</v>
      </c>
    </row>
    <row r="127" spans="1:11" ht="15.75" customHeight="1">
      <c r="A127" s="177">
        <v>2</v>
      </c>
      <c r="B127" s="194" t="s">
        <v>203</v>
      </c>
      <c r="C127" s="185" t="s">
        <v>204</v>
      </c>
      <c r="D127" s="195">
        <v>35845</v>
      </c>
      <c r="E127" s="181" t="s">
        <v>85</v>
      </c>
      <c r="F127" s="182">
        <v>2</v>
      </c>
      <c r="G127" s="182">
        <v>0</v>
      </c>
      <c r="H127" s="182">
        <v>0</v>
      </c>
      <c r="I127" s="182">
        <v>0</v>
      </c>
      <c r="J127" s="183">
        <f t="shared" si="13"/>
        <v>3</v>
      </c>
      <c r="K127" s="184">
        <v>37</v>
      </c>
    </row>
    <row r="128" spans="1:11" ht="15.75" customHeight="1">
      <c r="A128" s="31">
        <v>3</v>
      </c>
      <c r="B128" s="50" t="s">
        <v>205</v>
      </c>
      <c r="C128" s="130" t="s">
        <v>206</v>
      </c>
      <c r="D128" s="52">
        <v>36013</v>
      </c>
      <c r="E128" s="53" t="s">
        <v>85</v>
      </c>
      <c r="F128" s="54">
        <v>2</v>
      </c>
      <c r="G128" s="54">
        <v>0</v>
      </c>
      <c r="H128" s="54">
        <v>0</v>
      </c>
      <c r="I128" s="54">
        <v>0</v>
      </c>
      <c r="J128" s="55">
        <f t="shared" si="13"/>
        <v>3</v>
      </c>
      <c r="K128" s="56">
        <v>35</v>
      </c>
    </row>
    <row r="129" spans="1:11" ht="15.75" customHeight="1">
      <c r="A129" s="31">
        <v>4</v>
      </c>
      <c r="B129" s="50" t="s">
        <v>207</v>
      </c>
      <c r="C129" s="130" t="s">
        <v>208</v>
      </c>
      <c r="D129" s="52">
        <v>36041</v>
      </c>
      <c r="E129" s="53" t="s">
        <v>92</v>
      </c>
      <c r="F129" s="54">
        <v>1</v>
      </c>
      <c r="G129" s="54">
        <v>0</v>
      </c>
      <c r="H129" s="54">
        <v>0</v>
      </c>
      <c r="I129" s="54">
        <v>1</v>
      </c>
      <c r="J129" s="55">
        <f t="shared" si="13"/>
        <v>3</v>
      </c>
      <c r="K129" s="56">
        <v>8</v>
      </c>
    </row>
    <row r="130" spans="1:11" ht="15.75" customHeight="1">
      <c r="A130" s="31">
        <v>5</v>
      </c>
      <c r="B130" s="50" t="s">
        <v>209</v>
      </c>
      <c r="C130" s="130" t="s">
        <v>210</v>
      </c>
      <c r="D130" s="52">
        <v>36048</v>
      </c>
      <c r="E130" s="53" t="s">
        <v>85</v>
      </c>
      <c r="F130" s="54">
        <v>1</v>
      </c>
      <c r="G130" s="54">
        <v>4</v>
      </c>
      <c r="H130" s="54">
        <v>2</v>
      </c>
      <c r="I130" s="54">
        <v>0</v>
      </c>
      <c r="J130" s="55">
        <f t="shared" si="13"/>
        <v>8</v>
      </c>
      <c r="K130" s="56">
        <v>48</v>
      </c>
    </row>
    <row r="131" spans="1:11" ht="15.75" customHeight="1">
      <c r="A131" s="31">
        <v>6</v>
      </c>
      <c r="B131" s="50" t="s">
        <v>211</v>
      </c>
      <c r="C131" s="130" t="s">
        <v>212</v>
      </c>
      <c r="D131" s="52">
        <v>36069</v>
      </c>
      <c r="E131" s="53" t="s">
        <v>85</v>
      </c>
      <c r="F131" s="54">
        <v>2</v>
      </c>
      <c r="G131" s="54">
        <v>0</v>
      </c>
      <c r="H131" s="54">
        <v>0</v>
      </c>
      <c r="I131" s="54">
        <v>0</v>
      </c>
      <c r="J131" s="55">
        <f t="shared" si="13"/>
        <v>3</v>
      </c>
      <c r="K131" s="56">
        <v>37</v>
      </c>
    </row>
    <row r="132" spans="1:11" ht="15.75" customHeight="1">
      <c r="A132" s="31">
        <v>7</v>
      </c>
      <c r="B132" s="58" t="s">
        <v>254</v>
      </c>
      <c r="C132" s="130" t="s">
        <v>229</v>
      </c>
      <c r="D132" s="90">
        <v>36293</v>
      </c>
      <c r="E132" s="53" t="s">
        <v>85</v>
      </c>
      <c r="F132" s="54">
        <v>2</v>
      </c>
      <c r="G132" s="54">
        <v>0</v>
      </c>
      <c r="H132" s="54">
        <v>0</v>
      </c>
      <c r="I132" s="54">
        <v>0</v>
      </c>
      <c r="J132" s="55">
        <f t="shared" si="13"/>
        <v>3</v>
      </c>
      <c r="K132" s="56">
        <v>27</v>
      </c>
    </row>
    <row r="133" spans="1:11" ht="15.75" customHeight="1">
      <c r="A133" s="31">
        <v>8</v>
      </c>
      <c r="B133" s="58" t="s">
        <v>247</v>
      </c>
      <c r="C133" s="130" t="s">
        <v>213</v>
      </c>
      <c r="D133" s="246">
        <v>36314</v>
      </c>
      <c r="E133" s="53" t="s">
        <v>92</v>
      </c>
      <c r="F133" s="54">
        <v>1</v>
      </c>
      <c r="G133" s="54">
        <v>12</v>
      </c>
      <c r="H133" s="54">
        <v>0</v>
      </c>
      <c r="I133" s="54">
        <v>0</v>
      </c>
      <c r="J133" s="55">
        <f t="shared" si="13"/>
        <v>14</v>
      </c>
      <c r="K133" s="56">
        <v>107</v>
      </c>
    </row>
    <row r="134" spans="1:11" ht="15.75" customHeight="1">
      <c r="A134" s="31">
        <v>9</v>
      </c>
      <c r="B134" s="247" t="s">
        <v>245</v>
      </c>
      <c r="C134" s="130" t="s">
        <v>230</v>
      </c>
      <c r="D134" s="246">
        <v>36363</v>
      </c>
      <c r="E134" s="53" t="s">
        <v>85</v>
      </c>
      <c r="F134" s="54">
        <v>1</v>
      </c>
      <c r="G134" s="54">
        <v>0</v>
      </c>
      <c r="H134" s="54">
        <v>0</v>
      </c>
      <c r="I134" s="54">
        <v>1</v>
      </c>
      <c r="J134" s="55">
        <f t="shared" si="13"/>
        <v>3</v>
      </c>
      <c r="K134" s="56">
        <v>5</v>
      </c>
    </row>
    <row r="135" spans="1:11" ht="15.75" customHeight="1">
      <c r="A135" s="31">
        <v>10</v>
      </c>
      <c r="B135" s="247" t="s">
        <v>244</v>
      </c>
      <c r="C135" s="130" t="s">
        <v>232</v>
      </c>
      <c r="D135" s="246">
        <v>36377</v>
      </c>
      <c r="E135" s="53" t="s">
        <v>250</v>
      </c>
      <c r="F135" s="54">
        <v>1</v>
      </c>
      <c r="G135" s="54">
        <v>0</v>
      </c>
      <c r="H135" s="54">
        <v>0</v>
      </c>
      <c r="I135" s="54">
        <v>0</v>
      </c>
      <c r="J135" s="55">
        <f t="shared" si="13"/>
        <v>2</v>
      </c>
      <c r="K135" s="56">
        <v>8</v>
      </c>
    </row>
    <row r="136" spans="1:11" ht="15.75" customHeight="1">
      <c r="A136" s="31">
        <v>11</v>
      </c>
      <c r="B136" s="247" t="s">
        <v>242</v>
      </c>
      <c r="C136" s="130" t="s">
        <v>231</v>
      </c>
      <c r="D136" s="246">
        <v>36384</v>
      </c>
      <c r="E136" s="53" t="s">
        <v>85</v>
      </c>
      <c r="F136" s="54">
        <v>0</v>
      </c>
      <c r="G136" s="54">
        <v>0</v>
      </c>
      <c r="H136" s="54">
        <v>0</v>
      </c>
      <c r="I136" s="54">
        <v>0</v>
      </c>
      <c r="J136" s="55">
        <f t="shared" si="13"/>
        <v>1</v>
      </c>
      <c r="K136" s="56">
        <v>13</v>
      </c>
    </row>
    <row r="137" spans="1:11" ht="15.75" customHeight="1">
      <c r="A137" s="31">
        <v>12</v>
      </c>
      <c r="B137" s="247" t="s">
        <v>243</v>
      </c>
      <c r="C137" s="130" t="s">
        <v>255</v>
      </c>
      <c r="D137" s="246">
        <v>36398</v>
      </c>
      <c r="E137" s="53" t="s">
        <v>250</v>
      </c>
      <c r="F137" s="54">
        <v>1</v>
      </c>
      <c r="G137" s="54">
        <v>0</v>
      </c>
      <c r="H137" s="54">
        <v>2</v>
      </c>
      <c r="I137" s="54">
        <v>0</v>
      </c>
      <c r="J137" s="55">
        <f t="shared" si="13"/>
        <v>4</v>
      </c>
      <c r="K137" s="56">
        <v>11</v>
      </c>
    </row>
    <row r="138" spans="1:11" ht="15.75" customHeight="1">
      <c r="A138" s="31">
        <v>13</v>
      </c>
      <c r="B138" s="247" t="s">
        <v>241</v>
      </c>
      <c r="C138" s="130" t="s">
        <v>228</v>
      </c>
      <c r="D138" s="246">
        <v>36419</v>
      </c>
      <c r="E138" s="53" t="s">
        <v>92</v>
      </c>
      <c r="F138" s="54">
        <v>1</v>
      </c>
      <c r="G138" s="54">
        <v>1</v>
      </c>
      <c r="H138" s="54">
        <v>0</v>
      </c>
      <c r="I138" s="54">
        <v>0</v>
      </c>
      <c r="J138" s="55">
        <f t="shared" si="13"/>
        <v>3</v>
      </c>
      <c r="K138" s="56">
        <v>29</v>
      </c>
    </row>
    <row r="139" spans="1:11" ht="15.75" customHeight="1">
      <c r="A139" s="177"/>
      <c r="B139" s="196" t="s">
        <v>110</v>
      </c>
      <c r="C139" s="197"/>
      <c r="D139" s="198"/>
      <c r="E139" s="199">
        <f>+A138</f>
        <v>13</v>
      </c>
      <c r="F139" s="199">
        <f t="shared" ref="F139:K139" si="14">SUM(F126:F138)</f>
        <v>16</v>
      </c>
      <c r="G139" s="199">
        <f t="shared" si="14"/>
        <v>18</v>
      </c>
      <c r="H139" s="199">
        <f t="shared" si="14"/>
        <v>4</v>
      </c>
      <c r="I139" s="199">
        <f t="shared" si="14"/>
        <v>2</v>
      </c>
      <c r="J139" s="199">
        <f t="shared" si="14"/>
        <v>53</v>
      </c>
      <c r="K139" s="200">
        <f t="shared" si="14"/>
        <v>386</v>
      </c>
    </row>
    <row r="140" spans="1:11" ht="15" customHeight="1">
      <c r="A140" s="31"/>
      <c r="B140" s="50"/>
      <c r="C140" s="201"/>
      <c r="D140" s="133"/>
      <c r="E140" s="133"/>
      <c r="F140" s="202"/>
      <c r="G140" s="202"/>
      <c r="H140" s="202"/>
      <c r="I140" s="202"/>
      <c r="J140" s="203"/>
      <c r="K140" s="204"/>
    </row>
    <row r="141" spans="1:11" ht="22.5" customHeight="1">
      <c r="A141" s="157"/>
      <c r="B141" s="86" t="s">
        <v>214</v>
      </c>
      <c r="C141" s="205"/>
      <c r="D141" s="206"/>
      <c r="E141" s="207">
        <f t="shared" ref="E141:K141" si="15">SUM(E36+E43+E51+E57+E72+E89+E95+E105+E122+E139)</f>
        <v>78</v>
      </c>
      <c r="F141" s="207">
        <f t="shared" si="15"/>
        <v>153</v>
      </c>
      <c r="G141" s="207">
        <f t="shared" si="15"/>
        <v>668</v>
      </c>
      <c r="H141" s="207">
        <f t="shared" si="15"/>
        <v>450</v>
      </c>
      <c r="I141" s="207">
        <f t="shared" si="15"/>
        <v>218</v>
      </c>
      <c r="J141" s="207">
        <f t="shared" si="15"/>
        <v>1567</v>
      </c>
      <c r="K141" s="207">
        <f t="shared" si="15"/>
        <v>18114</v>
      </c>
    </row>
    <row r="142" spans="1:11" ht="15" customHeight="1" thickBot="1">
      <c r="A142" s="101"/>
      <c r="B142" s="208"/>
      <c r="C142" s="208"/>
      <c r="D142" s="209"/>
      <c r="E142" s="209"/>
      <c r="F142" s="210"/>
      <c r="G142" s="210"/>
      <c r="H142" s="210"/>
      <c r="I142" s="210"/>
      <c r="J142" s="211"/>
      <c r="K142" s="212"/>
    </row>
    <row r="143" spans="1:11" ht="24.9" customHeight="1">
      <c r="A143" s="213" t="s">
        <v>215</v>
      </c>
      <c r="D143" s="214"/>
      <c r="E143" s="214"/>
      <c r="F143" s="215"/>
      <c r="G143" s="216"/>
      <c r="H143" s="216"/>
      <c r="I143" s="216"/>
      <c r="J143" s="217"/>
      <c r="K143" s="217"/>
    </row>
    <row r="144" spans="1:11" ht="24.9" customHeight="1">
      <c r="A144" s="213" t="s">
        <v>216</v>
      </c>
      <c r="D144" s="214"/>
      <c r="E144" s="214"/>
      <c r="F144" s="215"/>
      <c r="G144" s="216"/>
      <c r="H144" s="216"/>
      <c r="I144" s="216"/>
      <c r="J144" s="217"/>
      <c r="K144" s="217"/>
    </row>
  </sheetData>
  <phoneticPr fontId="0" type="noConversion"/>
  <printOptions horizontalCentered="1" verticalCentered="1"/>
  <pageMargins left="0.59055118110236227" right="0.39370078740157483" top="0.6692913385826772" bottom="0.6692913385826772" header="0" footer="0"/>
  <pageSetup scale="52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Ofic Autorizadas</vt:lpstr>
      <vt:lpstr>CONSOLIDADO</vt:lpstr>
      <vt:lpstr>REPORTE</vt:lpstr>
      <vt:lpstr>Honduras en Cifras</vt:lpstr>
      <vt:lpstr>INDIVIDUAL</vt:lpstr>
      <vt:lpstr>OFICINAS POR DEPTO.</vt:lpstr>
      <vt:lpstr>Seg. Piso</vt:lpstr>
      <vt:lpstr>1999</vt:lpstr>
      <vt:lpstr>'1999'!Área_de_impresión</vt:lpstr>
      <vt:lpstr>CONSOLIDADO!Área_de_impresión</vt:lpstr>
      <vt:lpstr>'Honduras en Cifras'!Área_de_impresión</vt:lpstr>
      <vt:lpstr>INDIVIDUAL!Área_de_impresión</vt:lpstr>
      <vt:lpstr>REPORTE!Área_de_impresión</vt:lpstr>
    </vt:vector>
  </TitlesOfParts>
  <Company>Comisión Nacional de Bancos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de Informatica</dc:creator>
  <cp:lastModifiedBy>Fabiola Diaz</cp:lastModifiedBy>
  <cp:lastPrinted>2026-02-12T18:21:43Z</cp:lastPrinted>
  <dcterms:created xsi:type="dcterms:W3CDTF">2000-04-18T18:21:22Z</dcterms:created>
  <dcterms:modified xsi:type="dcterms:W3CDTF">2026-06-01T16:17:09Z</dcterms:modified>
</cp:coreProperties>
</file>